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P\Desktop\Папка с нужными папками\выполненные работы\"/>
    </mc:Choice>
  </mc:AlternateContent>
  <bookViews>
    <workbookView xWindow="165" yWindow="495" windowWidth="15450" windowHeight="8925" tabRatio="776" firstSheet="42" activeTab="55"/>
  </bookViews>
  <sheets>
    <sheet name="бас_10а" sheetId="68" r:id="rId1"/>
    <sheet name="наб_13-1 " sheetId="124" r:id="rId2"/>
    <sheet name="наб_15-4 " sheetId="118" r:id="rId3"/>
    <sheet name="наб_43-1" sheetId="84" r:id="rId4"/>
    <sheet name="наб_45-1_" sheetId="77" r:id="rId5"/>
    <sheet name="наб_47" sheetId="117" r:id="rId6"/>
    <sheet name="наб_49" sheetId="103" r:id="rId7"/>
    <sheet name="наб_51" sheetId="112" r:id="rId8"/>
    <sheet name="наб_51-2" sheetId="125" r:id="rId9"/>
    <sheet name="наб_53" sheetId="106" r:id="rId10"/>
    <sheet name="наб_55" sheetId="81" r:id="rId11"/>
    <sheet name="наб_55_-1" sheetId="85" r:id="rId12"/>
    <sheet name="наб_55_-2" sheetId="80" r:id="rId13"/>
    <sheet name="наб_55_-3 " sheetId="126" r:id="rId14"/>
    <sheet name="наб_55_-4 " sheetId="79" r:id="rId15"/>
    <sheet name="наб_57-2" sheetId="78" r:id="rId16"/>
    <sheet name="наб_57-3" sheetId="87" r:id="rId17"/>
    <sheet name="наб_59-1" sheetId="88" r:id="rId18"/>
    <sheet name="наб_63 " sheetId="102" r:id="rId19"/>
    <sheet name="наб 65" sheetId="70" r:id="rId20"/>
    <sheet name="наб_65_-2 " sheetId="83" r:id="rId21"/>
    <sheet name="наб_65_-3" sheetId="82" r:id="rId22"/>
    <sheet name="наб_67 " sheetId="69" r:id="rId23"/>
    <sheet name="наб_69" sheetId="122" r:id="rId24"/>
    <sheet name="наб_71" sheetId="71" r:id="rId25"/>
    <sheet name="наб_71-3" sheetId="72" r:id="rId26"/>
    <sheet name="наб_71-4 " sheetId="73" r:id="rId27"/>
    <sheet name="наб_73" sheetId="113" r:id="rId28"/>
    <sheet name="наб_73_-2" sheetId="74" r:id="rId29"/>
    <sheet name="наб_73-_3" sheetId="75" r:id="rId30"/>
    <sheet name="наб_73-_4" sheetId="76" r:id="rId31"/>
    <sheet name="наб_79 " sheetId="127" r:id="rId32"/>
    <sheet name="прол_25-4" sheetId="100" r:id="rId33"/>
    <sheet name="прол_55" sheetId="89" r:id="rId34"/>
    <sheet name="прол 55-1 " sheetId="110" r:id="rId35"/>
    <sheet name="прол_57" sheetId="90" r:id="rId36"/>
    <sheet name="прол_59 " sheetId="115" r:id="rId37"/>
    <sheet name="прол_59_-1 " sheetId="109" r:id="rId38"/>
    <sheet name="прол_61 " sheetId="111" r:id="rId39"/>
    <sheet name="прол_61_-1" sheetId="91" r:id="rId40"/>
    <sheet name="прол_61_-2" sheetId="108" r:id="rId41"/>
    <sheet name="прол_63-1" sheetId="92" r:id="rId42"/>
    <sheet name="прол_65-1" sheetId="116" r:id="rId43"/>
    <sheet name="прол_65-2" sheetId="104" r:id="rId44"/>
    <sheet name="прол_65-3" sheetId="123" r:id="rId45"/>
    <sheet name="прол_108-1" sheetId="114" r:id="rId46"/>
    <sheet name="108-1 0101" sheetId="129" r:id="rId47"/>
    <sheet name="прол_112" sheetId="107" r:id="rId48"/>
    <sheet name="прол_112-1" sheetId="94" r:id="rId49"/>
    <sheet name="прол_114-1" sheetId="95" r:id="rId50"/>
    <sheet name="прол_114-2" sheetId="52" r:id="rId51"/>
    <sheet name="прол_116_-1" sheetId="98" r:id="rId52"/>
    <sheet name="прол_118-2 " sheetId="99" r:id="rId53"/>
    <sheet name="рыб19А" sheetId="119" r:id="rId54"/>
    <sheet name="рыб_21А" sheetId="120" r:id="rId55"/>
    <sheet name="к_маркса_64 " sheetId="101" r:id="rId56"/>
    <sheet name="Лист1" sheetId="65" r:id="rId57"/>
    <sheet name="Лист3" sheetId="67" r:id="rId58"/>
    <sheet name="Лист2" sheetId="128" r:id="rId59"/>
  </sheets>
  <calcPr calcId="152511"/>
</workbook>
</file>

<file path=xl/calcChain.xml><?xml version="1.0" encoding="utf-8"?>
<calcChain xmlns="http://schemas.openxmlformats.org/spreadsheetml/2006/main">
  <c r="G38" i="101" l="1"/>
  <c r="N27" i="101"/>
  <c r="G19" i="101"/>
  <c r="N19" i="101" l="1"/>
  <c r="G16" i="101" l="1"/>
  <c r="H16" i="99"/>
  <c r="H16" i="95"/>
  <c r="F32" i="129"/>
  <c r="F35" i="129" s="1"/>
  <c r="H19" i="129"/>
  <c r="H18" i="129"/>
  <c r="H17" i="129"/>
  <c r="G16" i="129"/>
  <c r="F16" i="129"/>
  <c r="H16" i="129" s="1"/>
  <c r="H16" i="123"/>
  <c r="H16" i="104"/>
  <c r="H16" i="116"/>
  <c r="H16" i="108"/>
  <c r="H16" i="91"/>
  <c r="H16" i="111"/>
  <c r="H16" i="109"/>
  <c r="H16" i="90"/>
  <c r="H17" i="110"/>
  <c r="H16" i="89"/>
  <c r="G37" i="129" l="1"/>
  <c r="H16" i="76"/>
  <c r="H16" i="75"/>
  <c r="H17" i="74"/>
  <c r="H18" i="74"/>
  <c r="H17" i="73"/>
  <c r="H17" i="72"/>
  <c r="H16" i="71" l="1"/>
  <c r="H16" i="82"/>
  <c r="H16" i="102" l="1"/>
  <c r="H16" i="87"/>
  <c r="H16" i="78"/>
  <c r="H16" i="126"/>
  <c r="H18" i="80"/>
  <c r="H17" i="80"/>
  <c r="H16" i="80"/>
  <c r="H18" i="81" l="1"/>
  <c r="H17" i="81"/>
  <c r="H16" i="81"/>
  <c r="H16" i="106"/>
  <c r="H17" i="125"/>
  <c r="H16" i="125"/>
  <c r="H16" i="112" l="1"/>
  <c r="H18" i="112"/>
  <c r="G37" i="103"/>
  <c r="H19" i="103"/>
  <c r="H18" i="103"/>
  <c r="H17" i="103"/>
  <c r="H16" i="103"/>
  <c r="G16" i="103"/>
  <c r="F16" i="103"/>
  <c r="H21" i="117" l="1"/>
  <c r="H18" i="77" l="1"/>
  <c r="H20" i="84"/>
  <c r="H17" i="84"/>
  <c r="F17" i="84"/>
  <c r="G37" i="124" l="1"/>
  <c r="G37" i="118"/>
  <c r="H19" i="118"/>
  <c r="H18" i="118"/>
  <c r="H17" i="118"/>
  <c r="H16" i="118"/>
  <c r="G16" i="124"/>
  <c r="F16" i="124"/>
  <c r="H19" i="87" l="1"/>
  <c r="H19" i="52" l="1"/>
  <c r="H19" i="94"/>
  <c r="H19" i="109"/>
  <c r="I7" i="128" l="1"/>
  <c r="I8" i="128"/>
  <c r="I9" i="128"/>
  <c r="I10" i="128"/>
  <c r="I11" i="128"/>
  <c r="I12" i="128"/>
  <c r="I13" i="128"/>
  <c r="I14" i="128"/>
  <c r="I15" i="128"/>
  <c r="I16" i="128"/>
  <c r="I17" i="128"/>
  <c r="I18" i="128"/>
  <c r="I19" i="128"/>
  <c r="I20" i="128"/>
  <c r="I21" i="128"/>
  <c r="I22" i="128"/>
  <c r="I23" i="128"/>
  <c r="I24" i="128"/>
  <c r="I25" i="128"/>
  <c r="I26" i="128"/>
  <c r="I27" i="128"/>
  <c r="I28" i="128"/>
  <c r="I29" i="128"/>
  <c r="I30" i="128"/>
  <c r="I31" i="128"/>
  <c r="I32" i="128"/>
  <c r="I33" i="128"/>
  <c r="I34" i="128"/>
  <c r="I35" i="128"/>
  <c r="I36" i="128"/>
  <c r="I37" i="128"/>
  <c r="I38" i="128"/>
  <c r="I39" i="128"/>
  <c r="I40" i="128"/>
  <c r="I41" i="128"/>
  <c r="I42" i="128"/>
  <c r="I43" i="128"/>
  <c r="I44" i="128"/>
  <c r="I45" i="128"/>
  <c r="I46" i="128"/>
  <c r="I47" i="128"/>
  <c r="I48" i="128"/>
  <c r="I49" i="128"/>
  <c r="I50" i="128"/>
  <c r="I51" i="128"/>
  <c r="I52" i="128"/>
  <c r="I53" i="128"/>
  <c r="I54" i="128"/>
  <c r="I55" i="128"/>
  <c r="I56" i="128"/>
  <c r="I57" i="128"/>
  <c r="I58" i="128"/>
  <c r="I59" i="128"/>
  <c r="I60" i="128"/>
  <c r="I61" i="128"/>
  <c r="I62" i="128" l="1"/>
  <c r="H19" i="89"/>
  <c r="H19" i="82"/>
  <c r="H19" i="83"/>
  <c r="H19" i="88"/>
  <c r="H19" i="78"/>
  <c r="H19" i="79"/>
  <c r="H19" i="124"/>
  <c r="H19" i="123"/>
  <c r="H19" i="92"/>
  <c r="H19" i="115"/>
  <c r="H19" i="126" l="1"/>
  <c r="H20" i="68"/>
  <c r="H62" i="128" l="1"/>
  <c r="H20" i="119" l="1"/>
  <c r="H18" i="119"/>
  <c r="H19" i="70" l="1"/>
  <c r="G62" i="128"/>
  <c r="F62" i="128"/>
  <c r="E62" i="128"/>
  <c r="F32" i="127" l="1"/>
  <c r="F35" i="127" s="1"/>
  <c r="H19" i="127"/>
  <c r="H18" i="127"/>
  <c r="H17" i="127"/>
  <c r="G16" i="127"/>
  <c r="F16" i="127"/>
  <c r="F16" i="70"/>
  <c r="F32" i="70"/>
  <c r="F35" i="70" s="1"/>
  <c r="G37" i="70" s="1"/>
  <c r="F31" i="126"/>
  <c r="F34" i="126" s="1"/>
  <c r="G36" i="126" s="1"/>
  <c r="H18" i="126"/>
  <c r="H17" i="126"/>
  <c r="G16" i="126"/>
  <c r="F16" i="126"/>
  <c r="F31" i="125"/>
  <c r="F34" i="125" s="1"/>
  <c r="H19" i="125"/>
  <c r="H18" i="125"/>
  <c r="G16" i="125"/>
  <c r="F16" i="125"/>
  <c r="F32" i="124"/>
  <c r="F35" i="124" s="1"/>
  <c r="H18" i="124"/>
  <c r="H17" i="124"/>
  <c r="H16" i="124"/>
  <c r="H19" i="68"/>
  <c r="G16" i="68"/>
  <c r="F16" i="68"/>
  <c r="F32" i="68"/>
  <c r="F35" i="68" s="1"/>
  <c r="H18" i="68"/>
  <c r="H17" i="68"/>
  <c r="F32" i="123"/>
  <c r="F35" i="123" s="1"/>
  <c r="G37" i="123" s="1"/>
  <c r="H18" i="123"/>
  <c r="H17" i="123"/>
  <c r="G16" i="123"/>
  <c r="F16" i="123"/>
  <c r="F32" i="122"/>
  <c r="F35" i="122" s="1"/>
  <c r="H19" i="122"/>
  <c r="H18" i="122"/>
  <c r="H17" i="122"/>
  <c r="G16" i="122"/>
  <c r="H16" i="122" s="1"/>
  <c r="F16" i="122"/>
  <c r="F32" i="106"/>
  <c r="F16" i="99"/>
  <c r="G16" i="120"/>
  <c r="H16" i="120" s="1"/>
  <c r="F33" i="120"/>
  <c r="F16" i="120"/>
  <c r="H20" i="120"/>
  <c r="H19" i="120"/>
  <c r="H18" i="120"/>
  <c r="H17" i="120"/>
  <c r="G16" i="119"/>
  <c r="F16" i="119"/>
  <c r="H16" i="119" s="1"/>
  <c r="G37" i="127" l="1"/>
  <c r="H16" i="127"/>
  <c r="G37" i="122"/>
  <c r="G36" i="125"/>
  <c r="H16" i="68"/>
  <c r="G37" i="68"/>
  <c r="F36" i="120"/>
  <c r="G38" i="120" s="1"/>
  <c r="F33" i="119" l="1"/>
  <c r="F36" i="119" s="1"/>
  <c r="G38" i="119" s="1"/>
  <c r="H19" i="119"/>
  <c r="H17" i="119"/>
  <c r="F32" i="118" l="1"/>
  <c r="F35" i="118" s="1"/>
  <c r="G16" i="118"/>
  <c r="F16" i="118"/>
  <c r="H20" i="117"/>
  <c r="H22" i="117"/>
  <c r="G18" i="117"/>
  <c r="F18" i="117"/>
  <c r="F34" i="117"/>
  <c r="F37" i="117" s="1"/>
  <c r="F32" i="116"/>
  <c r="F35" i="116" s="1"/>
  <c r="H19" i="116"/>
  <c r="H18" i="116"/>
  <c r="H17" i="116"/>
  <c r="G16" i="116"/>
  <c r="F16" i="116"/>
  <c r="F32" i="115"/>
  <c r="F35" i="115" s="1"/>
  <c r="G37" i="115" s="1"/>
  <c r="H18" i="115"/>
  <c r="H17" i="115"/>
  <c r="G16" i="115"/>
  <c r="F16" i="115"/>
  <c r="F32" i="114"/>
  <c r="F35" i="114" s="1"/>
  <c r="H19" i="114"/>
  <c r="H18" i="114"/>
  <c r="H17" i="114"/>
  <c r="G16" i="114"/>
  <c r="F16" i="114"/>
  <c r="F33" i="113"/>
  <c r="F36" i="113" s="1"/>
  <c r="H19" i="113"/>
  <c r="H18" i="113"/>
  <c r="H17" i="113"/>
  <c r="G16" i="113"/>
  <c r="F16" i="113"/>
  <c r="G37" i="116" l="1"/>
  <c r="G38" i="113"/>
  <c r="H16" i="113"/>
  <c r="H18" i="117"/>
  <c r="G39" i="117"/>
  <c r="G37" i="114"/>
  <c r="H16" i="115"/>
  <c r="H16" i="114"/>
  <c r="H19" i="112" l="1"/>
  <c r="F31" i="112"/>
  <c r="F34" i="112" l="1"/>
  <c r="G36" i="112" s="1"/>
  <c r="H17" i="112"/>
  <c r="G16" i="112"/>
  <c r="F16" i="112"/>
  <c r="F32" i="111"/>
  <c r="F35" i="111" s="1"/>
  <c r="H19" i="111"/>
  <c r="H18" i="111"/>
  <c r="H17" i="111"/>
  <c r="G16" i="111"/>
  <c r="F16" i="111"/>
  <c r="G16" i="88"/>
  <c r="F16" i="88"/>
  <c r="F33" i="110"/>
  <c r="F36" i="110" s="1"/>
  <c r="H20" i="110"/>
  <c r="H19" i="110"/>
  <c r="H18" i="110"/>
  <c r="G17" i="110"/>
  <c r="F17" i="110"/>
  <c r="F32" i="109"/>
  <c r="F35" i="109" s="1"/>
  <c r="G37" i="109" s="1"/>
  <c r="H18" i="109"/>
  <c r="H17" i="109"/>
  <c r="G16" i="109"/>
  <c r="F16" i="109"/>
  <c r="F32" i="108"/>
  <c r="F35" i="108" s="1"/>
  <c r="H19" i="108"/>
  <c r="H18" i="108"/>
  <c r="H17" i="108"/>
  <c r="G16" i="108"/>
  <c r="F16" i="108"/>
  <c r="F32" i="107"/>
  <c r="F35" i="107" s="1"/>
  <c r="H19" i="107"/>
  <c r="H18" i="107"/>
  <c r="H17" i="107"/>
  <c r="G16" i="107"/>
  <c r="F16" i="107"/>
  <c r="H16" i="107" s="1"/>
  <c r="F35" i="106"/>
  <c r="H19" i="106"/>
  <c r="H18" i="106"/>
  <c r="H17" i="106"/>
  <c r="G16" i="106"/>
  <c r="F16" i="106"/>
  <c r="G37" i="107" l="1"/>
  <c r="G37" i="108"/>
  <c r="G37" i="111"/>
  <c r="G37" i="106"/>
  <c r="H16" i="88"/>
  <c r="G38" i="110"/>
  <c r="F32" i="104" l="1"/>
  <c r="F35" i="104" s="1"/>
  <c r="H19" i="104"/>
  <c r="H18" i="104"/>
  <c r="H17" i="104"/>
  <c r="G16" i="104"/>
  <c r="F16" i="104"/>
  <c r="G37" i="104" l="1"/>
  <c r="F32" i="103"/>
  <c r="F32" i="102"/>
  <c r="F35" i="102" s="1"/>
  <c r="H19" i="102"/>
  <c r="G16" i="102"/>
  <c r="F16" i="102"/>
  <c r="H18" i="102"/>
  <c r="H17" i="102"/>
  <c r="F33" i="101"/>
  <c r="G18" i="101"/>
  <c r="G17" i="101"/>
  <c r="F16" i="101"/>
  <c r="E16" i="101"/>
  <c r="G37" i="102" l="1"/>
  <c r="F35" i="103"/>
  <c r="F31" i="100" l="1"/>
  <c r="F34" i="100" s="1"/>
  <c r="H19" i="100"/>
  <c r="H18" i="100"/>
  <c r="H17" i="100"/>
  <c r="G16" i="100"/>
  <c r="F16" i="100"/>
  <c r="G36" i="100" l="1"/>
  <c r="H16" i="100"/>
  <c r="F32" i="99"/>
  <c r="F35" i="99" s="1"/>
  <c r="H19" i="99"/>
  <c r="H18" i="99"/>
  <c r="H17" i="99"/>
  <c r="G16" i="99"/>
  <c r="F32" i="98"/>
  <c r="F35" i="98" s="1"/>
  <c r="H19" i="98"/>
  <c r="H18" i="98"/>
  <c r="H17" i="98"/>
  <c r="G16" i="98"/>
  <c r="H16" i="98" s="1"/>
  <c r="F16" i="98"/>
  <c r="F32" i="52"/>
  <c r="F35" i="52" s="1"/>
  <c r="G37" i="52" s="1"/>
  <c r="H18" i="52"/>
  <c r="H17" i="52"/>
  <c r="G16" i="52"/>
  <c r="F16" i="52"/>
  <c r="F32" i="95"/>
  <c r="F35" i="95" s="1"/>
  <c r="H19" i="95"/>
  <c r="H18" i="95"/>
  <c r="H17" i="95"/>
  <c r="G16" i="95"/>
  <c r="F16" i="95"/>
  <c r="F32" i="94"/>
  <c r="F35" i="94" s="1"/>
  <c r="G37" i="94" s="1"/>
  <c r="H18" i="94"/>
  <c r="H17" i="94"/>
  <c r="G16" i="94"/>
  <c r="F16" i="94"/>
  <c r="F32" i="92"/>
  <c r="F35" i="92" s="1"/>
  <c r="G37" i="92" s="1"/>
  <c r="H18" i="92"/>
  <c r="H17" i="92"/>
  <c r="G16" i="92"/>
  <c r="F16" i="92"/>
  <c r="G37" i="98" l="1"/>
  <c r="H16" i="92"/>
  <c r="G37" i="99"/>
  <c r="H16" i="52"/>
  <c r="G37" i="95"/>
  <c r="H16" i="94"/>
  <c r="F32" i="91"/>
  <c r="F35" i="91" s="1"/>
  <c r="H19" i="91"/>
  <c r="H18" i="91"/>
  <c r="H17" i="91"/>
  <c r="G16" i="91"/>
  <c r="F16" i="91"/>
  <c r="G37" i="91" l="1"/>
  <c r="F32" i="90"/>
  <c r="F35" i="90" s="1"/>
  <c r="H19" i="90"/>
  <c r="H18" i="90"/>
  <c r="H17" i="90"/>
  <c r="G16" i="90"/>
  <c r="F16" i="90"/>
  <c r="F32" i="89"/>
  <c r="F35" i="89" s="1"/>
  <c r="G37" i="89" s="1"/>
  <c r="H18" i="89"/>
  <c r="H17" i="89"/>
  <c r="G16" i="89"/>
  <c r="F16" i="89"/>
  <c r="G37" i="90" l="1"/>
  <c r="F31" i="88"/>
  <c r="H18" i="88"/>
  <c r="H17" i="88"/>
  <c r="F32" i="87"/>
  <c r="F35" i="87" s="1"/>
  <c r="G37" i="87" s="1"/>
  <c r="H18" i="87"/>
  <c r="H17" i="87"/>
  <c r="G16" i="87"/>
  <c r="F16" i="87"/>
  <c r="H19" i="85"/>
  <c r="F31" i="85"/>
  <c r="F34" i="85" s="1"/>
  <c r="H18" i="85"/>
  <c r="H17" i="85"/>
  <c r="G16" i="85"/>
  <c r="F16" i="85"/>
  <c r="G36" i="85" l="1"/>
  <c r="F34" i="88"/>
  <c r="G36" i="88" s="1"/>
  <c r="H16" i="85"/>
  <c r="F33" i="84" l="1"/>
  <c r="F36" i="84" s="1"/>
  <c r="G38" i="84"/>
  <c r="H19" i="84"/>
  <c r="G17" i="84"/>
  <c r="F31" i="83" l="1"/>
  <c r="F34" i="83" s="1"/>
  <c r="G36" i="83" s="1"/>
  <c r="H18" i="83"/>
  <c r="H17" i="83"/>
  <c r="G16" i="83"/>
  <c r="F16" i="83"/>
  <c r="H17" i="82"/>
  <c r="F16" i="82"/>
  <c r="G16" i="82"/>
  <c r="F32" i="82"/>
  <c r="F35" i="82" s="1"/>
  <c r="G37" i="82" s="1"/>
  <c r="H18" i="82"/>
  <c r="H16" i="83" l="1"/>
  <c r="H19" i="81"/>
  <c r="F31" i="81"/>
  <c r="F34" i="81" s="1"/>
  <c r="G16" i="81"/>
  <c r="F16" i="81"/>
  <c r="H19" i="80"/>
  <c r="F31" i="80"/>
  <c r="F34" i="80" s="1"/>
  <c r="G16" i="80"/>
  <c r="F16" i="80"/>
  <c r="G36" i="80" l="1"/>
  <c r="G36" i="81"/>
  <c r="H22" i="69" l="1"/>
  <c r="H17" i="79"/>
  <c r="F16" i="79"/>
  <c r="F32" i="79"/>
  <c r="F35" i="79" s="1"/>
  <c r="G37" i="79" s="1"/>
  <c r="H18" i="79"/>
  <c r="G16" i="79"/>
  <c r="H19" i="71"/>
  <c r="H20" i="72"/>
  <c r="H20" i="73"/>
  <c r="H20" i="74"/>
  <c r="H19" i="75"/>
  <c r="H17" i="75"/>
  <c r="H19" i="76"/>
  <c r="H18" i="76"/>
  <c r="H21" i="77"/>
  <c r="H17" i="78"/>
  <c r="H16" i="79" l="1"/>
  <c r="F16" i="78"/>
  <c r="F31" i="78"/>
  <c r="F34" i="78" s="1"/>
  <c r="G36" i="78" s="1"/>
  <c r="H18" i="78"/>
  <c r="G16" i="78"/>
  <c r="F34" i="77"/>
  <c r="F37" i="77" s="1"/>
  <c r="G39" i="77" s="1"/>
  <c r="H20" i="77"/>
  <c r="G18" i="77"/>
  <c r="F18" i="77"/>
  <c r="F32" i="76"/>
  <c r="F35" i="76" s="1"/>
  <c r="G37" i="76" s="1"/>
  <c r="H17" i="76"/>
  <c r="G16" i="76"/>
  <c r="F16" i="76"/>
  <c r="F32" i="75"/>
  <c r="F35" i="75" s="1"/>
  <c r="G37" i="75" s="1"/>
  <c r="H18" i="75"/>
  <c r="G16" i="75"/>
  <c r="F16" i="75"/>
  <c r="F34" i="74"/>
  <c r="F37" i="74" s="1"/>
  <c r="G39" i="74" s="1"/>
  <c r="H19" i="74"/>
  <c r="G17" i="74"/>
  <c r="F17" i="74"/>
  <c r="F34" i="73" l="1"/>
  <c r="F37" i="73" s="1"/>
  <c r="G39" i="73" s="1"/>
  <c r="H19" i="73"/>
  <c r="H18" i="73"/>
  <c r="G17" i="73"/>
  <c r="F17" i="73"/>
  <c r="F34" i="72" l="1"/>
  <c r="F37" i="72" s="1"/>
  <c r="G39" i="72" s="1"/>
  <c r="H19" i="72"/>
  <c r="H18" i="72"/>
  <c r="G17" i="72"/>
  <c r="F17" i="72"/>
  <c r="F33" i="71" l="1"/>
  <c r="F36" i="71" s="1"/>
  <c r="G38" i="71" s="1"/>
  <c r="H18" i="71"/>
  <c r="H17" i="71"/>
  <c r="G16" i="71"/>
  <c r="F16" i="71"/>
  <c r="H18" i="70"/>
  <c r="H17" i="70"/>
  <c r="G16" i="70"/>
  <c r="H16" i="70" s="1"/>
  <c r="F36" i="69" l="1"/>
  <c r="F39" i="69" s="1"/>
  <c r="G41" i="69" s="1"/>
  <c r="H21" i="69"/>
  <c r="H20" i="69"/>
  <c r="G19" i="69" l="1"/>
  <c r="F19" i="69"/>
  <c r="H19" i="69" s="1"/>
  <c r="R60" i="65" l="1"/>
  <c r="Q7" i="65" l="1"/>
  <c r="Q7" i="67"/>
  <c r="Q14" i="67"/>
  <c r="P67" i="65" l="1"/>
  <c r="O67" i="65"/>
  <c r="N67" i="65"/>
  <c r="M67" i="65"/>
  <c r="L67" i="65"/>
  <c r="K67" i="65"/>
  <c r="J67" i="65"/>
  <c r="I67" i="65"/>
  <c r="H67" i="65"/>
  <c r="G67" i="65"/>
  <c r="F67" i="65"/>
  <c r="E67" i="65"/>
  <c r="Q66" i="65"/>
  <c r="Q65" i="65"/>
  <c r="Q64" i="65"/>
  <c r="F67" i="67"/>
  <c r="G67" i="67"/>
  <c r="H67" i="67"/>
  <c r="I67" i="67"/>
  <c r="J67" i="67"/>
  <c r="K67" i="67"/>
  <c r="L67" i="67"/>
  <c r="M67" i="67"/>
  <c r="N67" i="67"/>
  <c r="O67" i="67"/>
  <c r="P67" i="67"/>
  <c r="E67" i="67"/>
  <c r="Q65" i="67"/>
  <c r="Q66" i="67"/>
  <c r="Q64" i="67"/>
  <c r="Q5" i="65"/>
  <c r="Q6" i="65"/>
  <c r="Q8" i="65"/>
  <c r="Q9" i="65"/>
  <c r="Q10" i="65"/>
  <c r="Q11" i="65"/>
  <c r="Q12" i="65"/>
  <c r="Q13" i="65"/>
  <c r="Q14" i="65"/>
  <c r="Q15" i="65"/>
  <c r="Q16" i="65"/>
  <c r="Q17" i="65"/>
  <c r="Q18" i="65"/>
  <c r="Q19" i="65"/>
  <c r="Q20" i="65"/>
  <c r="Q21" i="65"/>
  <c r="Q22" i="65"/>
  <c r="Q23" i="65"/>
  <c r="Q24" i="65"/>
  <c r="Q25" i="65"/>
  <c r="Q26" i="65"/>
  <c r="Q27" i="65"/>
  <c r="Q28" i="65"/>
  <c r="Q29" i="65"/>
  <c r="Q30" i="65"/>
  <c r="Q31" i="65"/>
  <c r="Q32" i="65"/>
  <c r="Q33" i="65"/>
  <c r="Q34" i="65"/>
  <c r="Q35" i="65"/>
  <c r="Q36" i="65"/>
  <c r="Q37" i="65"/>
  <c r="Q38" i="65"/>
  <c r="Q39" i="65"/>
  <c r="Q40" i="65"/>
  <c r="Q41" i="65"/>
  <c r="Q42" i="65"/>
  <c r="Q43" i="65"/>
  <c r="Q44" i="65"/>
  <c r="Q45" i="65"/>
  <c r="Q46" i="65"/>
  <c r="Q47" i="65"/>
  <c r="Q48" i="65"/>
  <c r="Q49" i="65"/>
  <c r="Q50" i="65"/>
  <c r="Q51" i="65"/>
  <c r="Q52" i="65"/>
  <c r="Q53" i="65"/>
  <c r="Q54" i="65"/>
  <c r="Q55" i="65"/>
  <c r="Q56" i="65"/>
  <c r="Q57" i="65"/>
  <c r="Q58" i="65"/>
  <c r="Q59" i="65"/>
  <c r="Q4" i="65"/>
  <c r="Q5" i="67"/>
  <c r="Q6" i="67"/>
  <c r="Q8" i="67"/>
  <c r="Q9" i="67"/>
  <c r="Q10" i="67"/>
  <c r="Q11" i="67"/>
  <c r="Q12" i="67"/>
  <c r="Q13" i="67"/>
  <c r="Q15" i="67"/>
  <c r="Q16" i="67"/>
  <c r="Q17" i="67"/>
  <c r="Q18" i="67"/>
  <c r="Q19" i="67"/>
  <c r="Q20" i="67"/>
  <c r="Q21" i="67"/>
  <c r="Q22" i="67"/>
  <c r="Q23" i="67"/>
  <c r="Q24" i="67"/>
  <c r="Q25" i="67"/>
  <c r="Q26" i="67"/>
  <c r="Q27" i="67"/>
  <c r="Q28" i="67"/>
  <c r="Q29" i="67"/>
  <c r="Q30" i="67"/>
  <c r="Q31" i="67"/>
  <c r="Q32" i="67"/>
  <c r="Q33" i="67"/>
  <c r="Q34" i="67"/>
  <c r="Q35" i="67"/>
  <c r="Q36" i="67"/>
  <c r="Q37" i="67"/>
  <c r="Q38" i="67"/>
  <c r="Q39" i="67"/>
  <c r="Q40" i="67"/>
  <c r="Q41" i="67"/>
  <c r="Q42" i="67"/>
  <c r="Q43" i="67"/>
  <c r="Q44" i="67"/>
  <c r="Q45" i="67"/>
  <c r="Q46" i="67"/>
  <c r="Q47" i="67"/>
  <c r="Q48" i="67"/>
  <c r="Q49" i="67"/>
  <c r="Q50" i="67"/>
  <c r="Q51" i="67"/>
  <c r="Q52" i="67"/>
  <c r="Q53" i="67"/>
  <c r="Q54" i="67"/>
  <c r="Q55" i="67"/>
  <c r="Q56" i="67"/>
  <c r="Q57" i="67"/>
  <c r="Q58" i="67"/>
  <c r="Q59" i="67"/>
  <c r="Q4" i="67"/>
  <c r="P60" i="67"/>
  <c r="P69" i="67" s="1"/>
  <c r="O60" i="67"/>
  <c r="O69" i="67" s="1"/>
  <c r="N60" i="67"/>
  <c r="M60" i="67"/>
  <c r="L60" i="67"/>
  <c r="K60" i="67"/>
  <c r="J60" i="67"/>
  <c r="I60" i="67"/>
  <c r="H60" i="67"/>
  <c r="G60" i="67"/>
  <c r="F60" i="67"/>
  <c r="E60" i="67"/>
  <c r="F60" i="65"/>
  <c r="G60" i="65"/>
  <c r="H60" i="65"/>
  <c r="I60" i="65"/>
  <c r="J60" i="65"/>
  <c r="K60" i="65"/>
  <c r="L60" i="65"/>
  <c r="M60" i="65"/>
  <c r="N60" i="65"/>
  <c r="N69" i="65" s="1"/>
  <c r="O60" i="65"/>
  <c r="P60" i="65"/>
  <c r="P69" i="65" s="1"/>
  <c r="E60" i="65"/>
  <c r="N69" i="67" l="1"/>
  <c r="O69" i="65"/>
  <c r="Q67" i="65"/>
  <c r="Q60" i="67"/>
  <c r="Q67" i="67"/>
  <c r="Q60" i="65"/>
  <c r="F36" i="101" l="1"/>
</calcChain>
</file>

<file path=xl/sharedStrings.xml><?xml version="1.0" encoding="utf-8"?>
<sst xmlns="http://schemas.openxmlformats.org/spreadsheetml/2006/main" count="2471" uniqueCount="223">
  <si>
    <t>Лицевой счет № 1</t>
  </si>
  <si>
    <t>содержание и текущий ремонт</t>
  </si>
  <si>
    <t>Адрес: пер. Бассейновый д. 10-А (1-30)</t>
  </si>
  <si>
    <t xml:space="preserve">Количество человек: </t>
  </si>
  <si>
    <t>Полезная оплачиваемая площадь:</t>
  </si>
  <si>
    <t xml:space="preserve"> Д О Х О Д Ы </t>
  </si>
  <si>
    <t>Наименование работ</t>
  </si>
  <si>
    <t>Начислено</t>
  </si>
  <si>
    <t>Оплачено</t>
  </si>
  <si>
    <t>Содержание</t>
  </si>
  <si>
    <t>Всего доходов</t>
  </si>
  <si>
    <t>Р А С Х О Д Ы</t>
  </si>
  <si>
    <t>Уборка лестничных клеток</t>
  </si>
  <si>
    <t>Уборка дворовой территории</t>
  </si>
  <si>
    <t>Услуги вывоза и утилизации ТБО</t>
  </si>
  <si>
    <t>Содержание аварийной службы</t>
  </si>
  <si>
    <t>Услуги по управлению дома</t>
  </si>
  <si>
    <t>Прочие работы по содержанию и техническому обслуживанию</t>
  </si>
  <si>
    <t>Всего расходов</t>
  </si>
  <si>
    <t>Примечание:</t>
  </si>
  <si>
    <t>экономист</t>
  </si>
  <si>
    <t>Телефон для справок:</t>
  </si>
  <si>
    <t>Лицевой счет № 9</t>
  </si>
  <si>
    <t>Адрес: Набережная р. Магаданки д.13, корп.1</t>
  </si>
  <si>
    <t>Лицевой счет № 12</t>
  </si>
  <si>
    <t>Лицевой счет № 14</t>
  </si>
  <si>
    <t>Адрес: Набережная р. Магаданки д.43, корп.1</t>
  </si>
  <si>
    <t>Лицевой счет № 15</t>
  </si>
  <si>
    <t>Адрес: Набережная р. Магаданки д.45, корп.1</t>
  </si>
  <si>
    <t>Лицевой счет № 17</t>
  </si>
  <si>
    <t>Адрес: Набережная р. Магаданки д.47</t>
  </si>
  <si>
    <t>Лицевой счет № 19</t>
  </si>
  <si>
    <t>Адрес: Набережная р. Магаданки д.49</t>
  </si>
  <si>
    <t>Затраты на содержание лифтов</t>
  </si>
  <si>
    <t>Лицевой счет № 21</t>
  </si>
  <si>
    <t>Адрес: Набережная р. Магаданки д.51</t>
  </si>
  <si>
    <t>Лицевой счет № 20</t>
  </si>
  <si>
    <t>Лицевой счет № 22</t>
  </si>
  <si>
    <t>Адрес: Набережная р. Магаданки д.53</t>
  </si>
  <si>
    <r>
      <t>(</t>
    </r>
    <r>
      <rPr>
        <sz val="7"/>
        <color indexed="8"/>
        <rFont val="Times New Roman"/>
        <family val="1"/>
        <charset val="204"/>
      </rPr>
      <t xml:space="preserve">     </t>
    </r>
    <r>
      <rPr>
        <sz val="10"/>
        <color indexed="8"/>
        <rFont val="Times New Roman"/>
        <family val="1"/>
        <charset val="204"/>
      </rPr>
      <t>618-896</t>
    </r>
  </si>
  <si>
    <t>Лицевой счет № 27</t>
  </si>
  <si>
    <t>Адрес: Набережная р. Магаданки д.55</t>
  </si>
  <si>
    <t>Лицевой счет № 24</t>
  </si>
  <si>
    <t>Лицевой счет № 25</t>
  </si>
  <si>
    <t>Адрес: Набережная р. Магаданки д.55 корп.3</t>
  </si>
  <si>
    <t>Лицевой счет № 26</t>
  </si>
  <si>
    <t>Адрес: Набережная р. Магаданки д.55 корп.4</t>
  </si>
  <si>
    <t>Лицевой счет № 28</t>
  </si>
  <si>
    <t>Лицевой счет № 29</t>
  </si>
  <si>
    <t>Адрес: Набережная р. Магаданки д.57 корп.3</t>
  </si>
  <si>
    <t>Лицевой счет № 31</t>
  </si>
  <si>
    <t>Адрес: Набережная р. Магаданки д.59 корп.1</t>
  </si>
  <si>
    <t>Лицевой счет № 32</t>
  </si>
  <si>
    <t>Адрес: Набережная р. Магаданки д.63</t>
  </si>
  <si>
    <t>Лицевой счет № 35</t>
  </si>
  <si>
    <t>Адрес: Набережная р. Магаданки д.65</t>
  </si>
  <si>
    <t>Лицевой счет № 33</t>
  </si>
  <si>
    <t>Адрес: Набережная р. Магаданки д.65 корп.2</t>
  </si>
  <si>
    <t>Лицевой счет № 34</t>
  </si>
  <si>
    <t>Адрес: Набережная р. Магаданки д.65 корп.3</t>
  </si>
  <si>
    <t>Лицевой счет № 36</t>
  </si>
  <si>
    <t>Адрес: Набережная р. Магаданки д.67</t>
  </si>
  <si>
    <t>Лицевой счет № 37</t>
  </si>
  <si>
    <t>Адрес: Набережная р. Магаданки д.69</t>
  </si>
  <si>
    <t>Лицевой счет № 41</t>
  </si>
  <si>
    <t>Адрес: Набережная р. Магаданки д.71</t>
  </si>
  <si>
    <t>Лицевой счет № 39</t>
  </si>
  <si>
    <t>Лицевой счет № 40</t>
  </si>
  <si>
    <t>Адрес: Набережная р. Магаданки д.71 корп.4</t>
  </si>
  <si>
    <t>Лицевой счет № 45</t>
  </si>
  <si>
    <t>Лицевой счет № 42</t>
  </si>
  <si>
    <t>Адрес: Набережная р. Магаданки д.73 корп.2</t>
  </si>
  <si>
    <t>Лицевой счет № 43</t>
  </si>
  <si>
    <t>Адрес: Набережная р. Магаданки д.73 корп.3</t>
  </si>
  <si>
    <t>Лицевой счет № 44</t>
  </si>
  <si>
    <t>Адрес: Набережная р. Магаданки д.73 корп.4</t>
  </si>
  <si>
    <t>Лицевой счет № 47</t>
  </si>
  <si>
    <t>Адрес: Набережная р. Магаданки д.79</t>
  </si>
  <si>
    <t>Лицевой счет № 117</t>
  </si>
  <si>
    <t>Лицевой счет № 72</t>
  </si>
  <si>
    <t>Лицевой счет № 71</t>
  </si>
  <si>
    <t>Лицевой счет № 73</t>
  </si>
  <si>
    <t>Адрес: ул. Пролетарская д.57</t>
  </si>
  <si>
    <t>Лицевой счет № 75</t>
  </si>
  <si>
    <t>Лицевой счет № 74</t>
  </si>
  <si>
    <t>Лицевой счет № 78</t>
  </si>
  <si>
    <t>Лицевой счет № 76</t>
  </si>
  <si>
    <t>Лицевой счет № 77</t>
  </si>
  <si>
    <t>Лицевой счет № 79</t>
  </si>
  <si>
    <t>Лицевой счет № 80</t>
  </si>
  <si>
    <t>Лицевой счет № 81</t>
  </si>
  <si>
    <t>Лицевой счет № 82</t>
  </si>
  <si>
    <t>Лицевой счет № 91</t>
  </si>
  <si>
    <t>Лицевой счет № 93</t>
  </si>
  <si>
    <t>Адрес: ул. Пролетарская д.112</t>
  </si>
  <si>
    <t>Лицевой счет № 92</t>
  </si>
  <si>
    <t>Лицевой счет № 94</t>
  </si>
  <si>
    <t>Лицевой счет № 95</t>
  </si>
  <si>
    <t>Лицевой счет № 96</t>
  </si>
  <si>
    <t>Лицевой счет № 97</t>
  </si>
  <si>
    <t>Лицевой счет № 114</t>
  </si>
  <si>
    <t>Адрес: ул. Рыбозаводская д. 19-А</t>
  </si>
  <si>
    <t>Количество человек:</t>
  </si>
  <si>
    <t>Канализация</t>
  </si>
  <si>
    <t>Лицевой счет № 115</t>
  </si>
  <si>
    <t>Адрес: ул. Рыбозаводская д. 21-А</t>
  </si>
  <si>
    <t>Лицевой счет № 7</t>
  </si>
  <si>
    <t>Обслуживание общедомовых приборов учета</t>
  </si>
  <si>
    <t>ОДН Водоканал</t>
  </si>
  <si>
    <t>Дератизация и дезинсекция</t>
  </si>
  <si>
    <t>ОДН ГВС</t>
  </si>
  <si>
    <t xml:space="preserve">Адрес: Набережная р. Магаданки д.73 </t>
  </si>
  <si>
    <t>Т.С. Зевенкова</t>
  </si>
  <si>
    <t xml:space="preserve">Адрес: ул. Пролетарская д.55 </t>
  </si>
  <si>
    <t>К. Маркса</t>
  </si>
  <si>
    <t>Бассейновый пер.</t>
  </si>
  <si>
    <t>А</t>
  </si>
  <si>
    <t>Наб. р. Магаданки</t>
  </si>
  <si>
    <t>Пролетарская</t>
  </si>
  <si>
    <t>Рыбозаводская</t>
  </si>
  <si>
    <t>январь</t>
  </si>
  <si>
    <t>февраль</t>
  </si>
  <si>
    <t>март</t>
  </si>
  <si>
    <t xml:space="preserve"> 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</si>
  <si>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</si>
  <si>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</si>
  <si>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</si>
  <si>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</si>
  <si>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</si>
  <si>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</si>
  <si>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</si>
  <si>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</si>
  <si>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Итого </t>
  </si>
  <si>
    <t>Репина</t>
  </si>
  <si>
    <t>Итого</t>
  </si>
  <si>
    <t>ООО "ГУК РЭУ_6"                Площадь многоквартирных домов за 2015 год</t>
  </si>
  <si>
    <t>ООО "ГУК "РЭУ - 6"             Количество проживающих за 2015 год</t>
  </si>
  <si>
    <t>+</t>
  </si>
  <si>
    <t>-</t>
  </si>
  <si>
    <t>ОДН ХВС (холодное водоснабжение)</t>
  </si>
  <si>
    <r>
      <t xml:space="preserve">ОДПУ </t>
    </r>
    <r>
      <rPr>
        <sz val="10"/>
        <color indexed="8"/>
        <rFont val="Times New Roman"/>
        <family val="1"/>
        <charset val="204"/>
      </rPr>
      <t>(общедомовые приборы учета)</t>
    </r>
  </si>
  <si>
    <r>
      <t>ОДН ХВС</t>
    </r>
    <r>
      <rPr>
        <sz val="10"/>
        <color indexed="8"/>
        <rFont val="Times New Roman"/>
        <family val="1"/>
        <charset val="204"/>
      </rPr>
      <t xml:space="preserve"> (холодное водоснабжение)</t>
    </r>
  </si>
  <si>
    <r>
      <t>ОДН ГВС</t>
    </r>
    <r>
      <rPr>
        <sz val="10"/>
        <color indexed="8"/>
        <rFont val="Times New Roman"/>
        <family val="1"/>
        <charset val="204"/>
      </rPr>
      <t xml:space="preserve"> (горячее водоснабжение)</t>
    </r>
  </si>
  <si>
    <t>Задолженность собственников на     01.01.2017 г. по содержанию общего имущества</t>
  </si>
  <si>
    <t>Оплата за содержание несущих и не несущих конструкций</t>
  </si>
  <si>
    <t>Итого расходов за содержание</t>
  </si>
  <si>
    <t xml:space="preserve">Задолженность населения на 01.01.2016г.по содержанию </t>
  </si>
  <si>
    <t>Долг населения на 01.01.17г.</t>
  </si>
  <si>
    <t>(+)  задолженность предприятия</t>
  </si>
  <si>
    <t>(-)  задолженность населения</t>
  </si>
  <si>
    <t>Фактически выполненные работы по ремонту несущих и ненесущих конструкций</t>
  </si>
  <si>
    <t>ОДПУ (общедомовые приборы учета)</t>
  </si>
  <si>
    <t>Оплата за содержание несущих и ненесущих конструкций</t>
  </si>
  <si>
    <t>Задолженность собственников на 01.01.2017 г. по содержанию общего имущества</t>
  </si>
  <si>
    <t>с 01.01.2016г. по 31.03.2016 г.</t>
  </si>
  <si>
    <t>ОДН ГВС (горячее водоснабжение)</t>
  </si>
  <si>
    <t>с 01.01.2016г. по 30.11.2016г.</t>
  </si>
  <si>
    <r>
      <t xml:space="preserve">ОДПУ </t>
    </r>
    <r>
      <rPr>
        <sz val="10"/>
        <rFont val="Times New Roman"/>
        <family val="1"/>
        <charset val="204"/>
      </rPr>
      <t>(общедомовые приборы учета)</t>
    </r>
  </si>
  <si>
    <r>
      <t>ОДН ХВС</t>
    </r>
    <r>
      <rPr>
        <sz val="10"/>
        <rFont val="Times New Roman"/>
        <family val="1"/>
        <charset val="204"/>
      </rPr>
      <t xml:space="preserve"> (холодное водоснабжение)</t>
    </r>
  </si>
  <si>
    <r>
      <t>(</t>
    </r>
    <r>
      <rPr>
        <sz val="7"/>
        <rFont val="Times New Roman"/>
        <family val="1"/>
        <charset val="204"/>
      </rPr>
      <t xml:space="preserve">     </t>
    </r>
    <r>
      <rPr>
        <sz val="10"/>
        <rFont val="Times New Roman"/>
        <family val="1"/>
        <charset val="204"/>
      </rPr>
      <t>618-896</t>
    </r>
  </si>
  <si>
    <t>№ п/п</t>
  </si>
  <si>
    <t>Улица</t>
  </si>
  <si>
    <t>№ дома</t>
  </si>
  <si>
    <t>Корпус</t>
  </si>
  <si>
    <t>ООО "ГУК "РЭУ-6"</t>
  </si>
  <si>
    <t>Начисление, оплата, выполненные работы</t>
  </si>
  <si>
    <t>Задолженность населения на 01.01.2016г.</t>
  </si>
  <si>
    <t>Долг населения на 01.01.2017г.</t>
  </si>
  <si>
    <t>по содержанию за 2016 год</t>
  </si>
  <si>
    <t>Начислено населению   (руб.)</t>
  </si>
  <si>
    <t>Оплачено населением   (руб.)</t>
  </si>
  <si>
    <t>Выполнены работы УК ООО "ГУК "РЭУ-6"   (руб.)</t>
  </si>
  <si>
    <t>С.А.Литвиненко</t>
  </si>
  <si>
    <t>Услуги утилизации ТБО</t>
  </si>
  <si>
    <t>Услуги вывоза ТБО</t>
  </si>
  <si>
    <t>содержание и ремонт</t>
  </si>
  <si>
    <t>Адрес: Набережная р. Магаданки д. 57 корп.2</t>
  </si>
  <si>
    <t>Услуги  утилизации ТБО</t>
  </si>
  <si>
    <t>Адрес: Набережная р. Магаданки д. 71 корп.3</t>
  </si>
  <si>
    <t>Адрес: Пролетарская д. 25 корп.4</t>
  </si>
  <si>
    <t>Адрес: ул. Пролетарская д. 55 корп.1</t>
  </si>
  <si>
    <t>Адрес:  ул. Пролетарская д. 59</t>
  </si>
  <si>
    <t>Адрес: ул. Пролетарская д. 59 корп.1</t>
  </si>
  <si>
    <t>Адрес: ул.  Пролетарская д. 61</t>
  </si>
  <si>
    <t>Адрес: ул. Пролетарская д. 61 корп.1</t>
  </si>
  <si>
    <t>Адрес: ул. Пролетарская д. 61 корп.2</t>
  </si>
  <si>
    <t>Адрес: ул. Пролетарская д. 63 корп.1</t>
  </si>
  <si>
    <t>Адрес: ул. Пролетарская д. 65 корп.1</t>
  </si>
  <si>
    <t>Адрес: ул.  Пролетарская д. 65 корп.2</t>
  </si>
  <si>
    <t>Адрес: ул. Пролетарская д. 65 корп.3</t>
  </si>
  <si>
    <t>Адрес: ул. Пролетарская д. 108 корп.1</t>
  </si>
  <si>
    <t>Адрес: ул. Карла Маркса д. 64</t>
  </si>
  <si>
    <t>Адрес:  ул. Пролетарская д. 112 корп.1</t>
  </si>
  <si>
    <t>Адрес: ул.  Пролетарская д. 114 корп.1</t>
  </si>
  <si>
    <t>Адрес: ул. Пролетарская д. 114 корп.2</t>
  </si>
  <si>
    <t xml:space="preserve"> С.А.Литвиненко</t>
  </si>
  <si>
    <t>Адрес: ул. Пролетарская д. 116 корп.1</t>
  </si>
  <si>
    <t>Адрес: ул. Пролетарская д. 118 корп.2</t>
  </si>
  <si>
    <t>Адрес: Набережная р. Магаданки д. 55 корп.2</t>
  </si>
  <si>
    <t>Адрес: Набережная р. Магаданки д. 55 корп.1</t>
  </si>
  <si>
    <t>Адрес: Набережная р. Магаданки д. 51 корп.2</t>
  </si>
  <si>
    <t>Адрес: Набережная р. Магаданки д. 15, корп.4</t>
  </si>
  <si>
    <t xml:space="preserve">Задолженность населения на 01.01.2018г. по содержанию </t>
  </si>
  <si>
    <t>Задолженность собственников на 01.12.2018 г. по содержанию общего имущества</t>
  </si>
  <si>
    <t>с 01.01.2018 г. по 30.11.2018 г.</t>
  </si>
  <si>
    <t>Долг населения на 01.12.18г.</t>
  </si>
  <si>
    <t>с 01.01.2018г. по 31.12.2018г.</t>
  </si>
  <si>
    <t>Долг населения на 01.01.19г.</t>
  </si>
  <si>
    <t xml:space="preserve">Задолженность населения на 01.01.2018г.по содержанию </t>
  </si>
  <si>
    <t>Задолженность собственников на     01.01.2019 г. по содержанию общего имущества</t>
  </si>
  <si>
    <t>с 01.01.2018г. по 31.12.2018 г.</t>
  </si>
  <si>
    <t>Задолженность собственников на     01.01.2019г. по содержанию общего имущества</t>
  </si>
  <si>
    <t>Задолженность собственников на  01.01.2019 г. по содержанию общего имущества</t>
  </si>
  <si>
    <t>с 01.01.2018 г. по 31.12.2018 г.</t>
  </si>
  <si>
    <t>Долг населения на 01.01.19 г.</t>
  </si>
  <si>
    <r>
      <rPr>
        <b/>
        <sz val="12"/>
        <color indexed="8"/>
        <rFont val="Times New Roman"/>
        <family val="1"/>
        <charset val="204"/>
      </rPr>
      <t xml:space="preserve">Задолженность населения на 01.01.2018г.по содержанию           </t>
    </r>
    <r>
      <rPr>
        <b/>
        <sz val="11"/>
        <color indexed="8"/>
        <rFont val="Times New Roman"/>
        <family val="1"/>
        <charset val="204"/>
      </rPr>
      <t xml:space="preserve">        </t>
    </r>
    <r>
      <rPr>
        <b/>
        <sz val="9"/>
        <color indexed="8"/>
        <rFont val="Times New Roman"/>
        <family val="1"/>
        <charset val="204"/>
      </rPr>
      <t xml:space="preserve">примечание:                                                                                        (-) задолженность населения                                                            (+) задолженность предприятия  </t>
    </r>
  </si>
  <si>
    <t>Задолженность собственников на 01.01.2019 г. по содержанию общего имущества</t>
  </si>
  <si>
    <t xml:space="preserve">Задолженность населения на 01.01.2018 г. по содержанию </t>
  </si>
  <si>
    <t>Задолженность собственников на  01.01.2019г. по содержанию общего имущества</t>
  </si>
  <si>
    <t>с 01.01.2018 г. по 31.12.2018г.</t>
  </si>
  <si>
    <t>Задолженность собственников на 01.01.2019г. по содержанию общего имущества</t>
  </si>
  <si>
    <t>Уборка придомовой территории</t>
  </si>
  <si>
    <t xml:space="preserve">Задолженность населения на 01.01.2018 г.по содержанию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</si>
</sst>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[$-419]General"/>
    <numFmt numFmtId="165" formatCode="0.0"/>
    <numFmt numFmtId="166" formatCode="[$-419]#,##0.00"/>
    <numFmt numFmtId="167" formatCode="#,##0.00&quot; &quot;[$руб.-419];[Red]&quot;-&quot;#,##0.00&quot; &quot;[$руб.-419]"/>
    <numFmt numFmtId="168" formatCode="#,##0.0"/>
    <numFmt numFmtId="169" formatCode="#,##0.00&quot;р.&quot;"/>
    <numFmt numFmtId="170" formatCode="#,##0.00_р_."/>
    <numFmt numFmtId="171" formatCode="#,##0.00_ ;\-#,##0.00\ "/>
  </numFmts>
  <fonts count="71" x14ac:knownFonts="1">
    <font>
      <sz val="11"/>
      <color rgb="FF000000"/>
      <name val="Arial"/>
      <family val="2"/>
      <charset val="204"/>
    </font>
    <font>
      <sz val="10"/>
      <color indexed="8"/>
      <name val="Arial Cyr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color indexed="8"/>
      <name val="Wingdings"/>
      <charset val="2"/>
    </font>
    <font>
      <sz val="7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1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i/>
      <sz val="10"/>
      <color indexed="8"/>
      <name val="Times New Roman"/>
      <family val="1"/>
      <charset val="204"/>
    </font>
    <font>
      <sz val="11"/>
      <color indexed="8"/>
      <name val="Wingdings"/>
      <charset val="2"/>
    </font>
    <font>
      <sz val="11"/>
      <color indexed="8"/>
      <name val="Arial Cyr"/>
      <charset val="204"/>
    </font>
    <font>
      <b/>
      <sz val="11"/>
      <color indexed="8"/>
      <name val="Calibri"/>
      <family val="2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10"/>
      <color indexed="8"/>
      <name val="Arial Cyr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0"/>
      <name val="Arial Cyr"/>
      <charset val="204"/>
    </font>
    <font>
      <sz val="10"/>
      <name val="Wingdings"/>
      <charset val="2"/>
    </font>
    <font>
      <sz val="7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8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16" fillId="0" borderId="0" applyBorder="0" applyProtection="0"/>
    <xf numFmtId="0" fontId="17" fillId="0" borderId="0" applyNumberFormat="0" applyBorder="0" applyProtection="0">
      <alignment horizontal="center"/>
    </xf>
    <xf numFmtId="0" fontId="17" fillId="0" borderId="0" applyNumberFormat="0" applyBorder="0" applyProtection="0">
      <alignment horizontal="center" textRotation="90"/>
    </xf>
    <xf numFmtId="0" fontId="18" fillId="0" borderId="0" applyNumberFormat="0" applyBorder="0" applyProtection="0"/>
    <xf numFmtId="167" fontId="18" fillId="0" borderId="0" applyBorder="0" applyProtection="0"/>
    <xf numFmtId="164" fontId="19" fillId="0" borderId="0" applyBorder="0" applyProtection="0"/>
    <xf numFmtId="43" fontId="20" fillId="0" borderId="0" applyFont="0" applyFill="0" applyBorder="0" applyAlignment="0" applyProtection="0"/>
  </cellStyleXfs>
  <cellXfs count="762">
    <xf numFmtId="0" fontId="0" fillId="0" borderId="0" xfId="0"/>
    <xf numFmtId="164" fontId="1" fillId="2" borderId="0" xfId="6" applyFont="1" applyFill="1" applyAlignment="1"/>
    <xf numFmtId="164" fontId="1" fillId="2" borderId="1" xfId="6" applyFont="1" applyFill="1" applyBorder="1" applyAlignment="1"/>
    <xf numFmtId="164" fontId="1" fillId="2" borderId="2" xfId="6" applyFont="1" applyFill="1" applyBorder="1" applyAlignment="1"/>
    <xf numFmtId="4" fontId="0" fillId="0" borderId="0" xfId="0" applyNumberFormat="1"/>
    <xf numFmtId="165" fontId="0" fillId="0" borderId="0" xfId="0" applyNumberFormat="1"/>
    <xf numFmtId="164" fontId="2" fillId="0" borderId="0" xfId="1" applyFont="1" applyFill="1" applyAlignment="1"/>
    <xf numFmtId="166" fontId="2" fillId="0" borderId="0" xfId="1" applyNumberFormat="1" applyFont="1" applyFill="1" applyAlignment="1"/>
    <xf numFmtId="0" fontId="0" fillId="0" borderId="18" xfId="0" applyBorder="1"/>
    <xf numFmtId="0" fontId="21" fillId="0" borderId="0" xfId="0" applyFont="1"/>
    <xf numFmtId="0" fontId="23" fillId="0" borderId="0" xfId="0" applyFont="1"/>
    <xf numFmtId="0" fontId="0" fillId="0" borderId="0" xfId="0" applyBorder="1"/>
    <xf numFmtId="4" fontId="7" fillId="2" borderId="0" xfId="6" applyNumberFormat="1" applyFont="1" applyFill="1" applyBorder="1" applyAlignment="1">
      <alignment horizontal="right" vertical="center" wrapText="1"/>
    </xf>
    <xf numFmtId="0" fontId="0" fillId="0" borderId="0" xfId="0" applyFill="1"/>
    <xf numFmtId="164" fontId="1" fillId="2" borderId="0" xfId="6" applyFont="1" applyFill="1" applyBorder="1" applyAlignment="1"/>
    <xf numFmtId="164" fontId="5" fillId="2" borderId="0" xfId="6" applyFont="1" applyFill="1" applyBorder="1" applyAlignment="1">
      <alignment horizontal="left" vertical="top" wrapText="1"/>
    </xf>
    <xf numFmtId="164" fontId="5" fillId="2" borderId="0" xfId="6" applyFont="1" applyFill="1" applyBorder="1" applyAlignment="1">
      <alignment vertical="top" wrapText="1"/>
    </xf>
    <xf numFmtId="164" fontId="10" fillId="2" borderId="0" xfId="6" applyFont="1" applyFill="1" applyBorder="1" applyAlignment="1">
      <alignment vertical="top" wrapText="1"/>
    </xf>
    <xf numFmtId="164" fontId="11" fillId="2" borderId="0" xfId="6" applyFont="1" applyFill="1" applyBorder="1" applyAlignment="1">
      <alignment horizontal="center" vertical="top" wrapText="1"/>
    </xf>
    <xf numFmtId="166" fontId="9" fillId="2" borderId="0" xfId="6" applyNumberFormat="1" applyFont="1" applyFill="1" applyBorder="1" applyAlignment="1">
      <alignment horizontal="right" vertical="top" wrapText="1"/>
    </xf>
    <xf numFmtId="166" fontId="7" fillId="2" borderId="0" xfId="6" applyNumberFormat="1" applyFont="1" applyFill="1" applyBorder="1" applyAlignment="1">
      <alignment horizontal="right" wrapText="1"/>
    </xf>
    <xf numFmtId="166" fontId="9" fillId="2" borderId="0" xfId="6" applyNumberFormat="1" applyFont="1" applyFill="1" applyBorder="1" applyAlignment="1">
      <alignment horizontal="right" wrapText="1"/>
    </xf>
    <xf numFmtId="166" fontId="4" fillId="2" borderId="0" xfId="6" applyNumberFormat="1" applyFont="1" applyFill="1" applyBorder="1" applyAlignment="1">
      <alignment horizontal="right" wrapText="1"/>
    </xf>
    <xf numFmtId="166" fontId="7" fillId="2" borderId="0" xfId="6" applyNumberFormat="1" applyFont="1" applyFill="1" applyBorder="1" applyAlignment="1">
      <alignment horizontal="right" vertical="center" wrapText="1"/>
    </xf>
    <xf numFmtId="166" fontId="4" fillId="2" borderId="0" xfId="6" applyNumberFormat="1" applyFont="1" applyFill="1" applyBorder="1" applyAlignment="1">
      <alignment horizontal="right" vertical="center" wrapText="1"/>
    </xf>
    <xf numFmtId="4" fontId="4" fillId="0" borderId="0" xfId="0" applyNumberFormat="1" applyFont="1" applyBorder="1" applyAlignment="1">
      <alignment vertical="top" wrapText="1"/>
    </xf>
    <xf numFmtId="166" fontId="4" fillId="0" borderId="0" xfId="1" applyNumberFormat="1" applyFont="1" applyFill="1" applyBorder="1" applyAlignment="1">
      <alignment vertical="top" wrapText="1"/>
    </xf>
    <xf numFmtId="166" fontId="8" fillId="2" borderId="0" xfId="6" applyNumberFormat="1" applyFont="1" applyFill="1" applyBorder="1" applyAlignment="1">
      <alignment horizontal="right" wrapText="1"/>
    </xf>
    <xf numFmtId="166" fontId="6" fillId="2" borderId="0" xfId="6" applyNumberFormat="1" applyFont="1" applyFill="1" applyBorder="1" applyAlignment="1">
      <alignment horizontal="right" wrapText="1"/>
    </xf>
    <xf numFmtId="164" fontId="9" fillId="2" borderId="0" xfId="6" applyFont="1" applyFill="1" applyBorder="1" applyAlignment="1">
      <alignment horizontal="left" vertical="top" wrapText="1"/>
    </xf>
    <xf numFmtId="166" fontId="6" fillId="2" borderId="0" xfId="6" applyNumberFormat="1" applyFont="1" applyFill="1" applyBorder="1" applyAlignment="1">
      <alignment horizontal="left" vertical="top" wrapText="1" indent="2"/>
    </xf>
    <xf numFmtId="164" fontId="26" fillId="2" borderId="0" xfId="6" applyFont="1" applyFill="1" applyBorder="1" applyAlignment="1"/>
    <xf numFmtId="166" fontId="8" fillId="2" borderId="0" xfId="6" applyNumberFormat="1" applyFont="1" applyFill="1" applyBorder="1" applyAlignment="1">
      <alignment horizontal="left" vertical="top" wrapText="1" indent="2"/>
    </xf>
    <xf numFmtId="166" fontId="22" fillId="2" borderId="0" xfId="6" applyNumberFormat="1" applyFont="1" applyFill="1" applyBorder="1" applyAlignment="1">
      <alignment horizontal="right" vertical="top" wrapText="1"/>
    </xf>
    <xf numFmtId="164" fontId="2" fillId="0" borderId="0" xfId="1" applyFont="1" applyFill="1" applyBorder="1" applyAlignment="1"/>
    <xf numFmtId="4" fontId="9" fillId="2" borderId="0" xfId="6" applyNumberFormat="1" applyFont="1" applyFill="1" applyBorder="1" applyAlignment="1">
      <alignment horizontal="right" vertical="top" wrapText="1"/>
    </xf>
    <xf numFmtId="4" fontId="7" fillId="2" borderId="0" xfId="6" applyNumberFormat="1" applyFont="1" applyFill="1" applyBorder="1" applyAlignment="1">
      <alignment horizontal="right" wrapText="1"/>
    </xf>
    <xf numFmtId="4" fontId="9" fillId="2" borderId="0" xfId="6" applyNumberFormat="1" applyFont="1" applyFill="1" applyBorder="1" applyAlignment="1">
      <alignment horizontal="right" wrapText="1"/>
    </xf>
    <xf numFmtId="4" fontId="7" fillId="0" borderId="0" xfId="0" applyNumberFormat="1" applyFont="1" applyBorder="1" applyAlignment="1">
      <alignment vertical="top" wrapText="1"/>
    </xf>
    <xf numFmtId="4" fontId="6" fillId="2" borderId="0" xfId="6" applyNumberFormat="1" applyFont="1" applyFill="1" applyBorder="1" applyAlignment="1">
      <alignment horizontal="right" wrapText="1"/>
    </xf>
    <xf numFmtId="4" fontId="6" fillId="2" borderId="0" xfId="6" applyNumberFormat="1" applyFont="1" applyFill="1" applyBorder="1" applyAlignment="1">
      <alignment horizontal="left" vertical="top" wrapText="1" indent="3"/>
    </xf>
    <xf numFmtId="4" fontId="9" fillId="2" borderId="0" xfId="6" applyNumberFormat="1" applyFont="1" applyFill="1" applyBorder="1" applyAlignment="1">
      <alignment horizontal="left" vertical="top" wrapText="1" indent="3"/>
    </xf>
    <xf numFmtId="4" fontId="12" fillId="2" borderId="0" xfId="6" applyNumberFormat="1" applyFont="1" applyFill="1" applyBorder="1" applyAlignment="1">
      <alignment horizontal="right" vertical="top" wrapText="1"/>
    </xf>
    <xf numFmtId="0" fontId="0" fillId="0" borderId="36" xfId="0" applyBorder="1"/>
    <xf numFmtId="0" fontId="28" fillId="0" borderId="36" xfId="0" applyFont="1" applyBorder="1" applyAlignment="1">
      <alignment horizontal="center"/>
    </xf>
    <xf numFmtId="0" fontId="28" fillId="0" borderId="36" xfId="0" applyFont="1" applyBorder="1"/>
    <xf numFmtId="0" fontId="30" fillId="0" borderId="36" xfId="0" applyFont="1" applyBorder="1" applyAlignment="1">
      <alignment horizontal="center"/>
    </xf>
    <xf numFmtId="0" fontId="0" fillId="0" borderId="36" xfId="0" applyBorder="1" applyAlignment="1">
      <alignment horizontal="center"/>
    </xf>
    <xf numFmtId="2" fontId="28" fillId="0" borderId="36" xfId="0" applyNumberFormat="1" applyFont="1" applyBorder="1" applyAlignment="1">
      <alignment horizontal="center"/>
    </xf>
    <xf numFmtId="0" fontId="28" fillId="0" borderId="34" xfId="0" applyFont="1" applyBorder="1" applyAlignment="1">
      <alignment horizontal="center"/>
    </xf>
    <xf numFmtId="2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9" fillId="0" borderId="36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/>
    </xf>
    <xf numFmtId="0" fontId="21" fillId="0" borderId="36" xfId="0" applyFont="1" applyBorder="1"/>
    <xf numFmtId="0" fontId="21" fillId="0" borderId="36" xfId="0" applyFont="1" applyBorder="1" applyAlignment="1">
      <alignment horizontal="center"/>
    </xf>
    <xf numFmtId="0" fontId="32" fillId="0" borderId="36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/>
    </xf>
    <xf numFmtId="1" fontId="35" fillId="0" borderId="36" xfId="0" applyNumberFormat="1" applyFont="1" applyBorder="1" applyAlignment="1">
      <alignment horizontal="center"/>
    </xf>
    <xf numFmtId="0" fontId="36" fillId="0" borderId="36" xfId="0" applyFont="1" applyBorder="1" applyAlignment="1">
      <alignment horizontal="center" vertical="center"/>
    </xf>
    <xf numFmtId="1" fontId="36" fillId="0" borderId="3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7" fillId="0" borderId="36" xfId="0" applyFont="1" applyBorder="1" applyAlignment="1">
      <alignment horizontal="center"/>
    </xf>
    <xf numFmtId="165" fontId="37" fillId="0" borderId="36" xfId="0" applyNumberFormat="1" applyFont="1" applyBorder="1" applyAlignment="1">
      <alignment horizontal="center"/>
    </xf>
    <xf numFmtId="0" fontId="38" fillId="0" borderId="36" xfId="0" applyFont="1" applyBorder="1" applyAlignment="1">
      <alignment horizontal="center"/>
    </xf>
    <xf numFmtId="2" fontId="38" fillId="0" borderId="36" xfId="0" applyNumberFormat="1" applyFont="1" applyBorder="1" applyAlignment="1">
      <alignment horizontal="center"/>
    </xf>
    <xf numFmtId="0" fontId="34" fillId="0" borderId="36" xfId="0" applyFont="1" applyBorder="1" applyAlignment="1">
      <alignment horizontal="center"/>
    </xf>
    <xf numFmtId="0" fontId="0" fillId="0" borderId="36" xfId="0" applyBorder="1" applyAlignment="1">
      <alignment vertical="center"/>
    </xf>
    <xf numFmtId="0" fontId="37" fillId="0" borderId="38" xfId="0" applyFont="1" applyFill="1" applyBorder="1" applyAlignment="1">
      <alignment horizontal="center"/>
    </xf>
    <xf numFmtId="0" fontId="37" fillId="0" borderId="39" xfId="0" applyFont="1" applyFill="1" applyBorder="1" applyAlignment="1">
      <alignment horizontal="center"/>
    </xf>
    <xf numFmtId="0" fontId="38" fillId="0" borderId="38" xfId="0" applyFont="1" applyFill="1" applyBorder="1" applyAlignment="1">
      <alignment horizontal="center"/>
    </xf>
    <xf numFmtId="4" fontId="39" fillId="0" borderId="0" xfId="0" applyNumberFormat="1" applyFont="1"/>
    <xf numFmtId="43" fontId="1" fillId="2" borderId="0" xfId="7" applyFont="1" applyFill="1" applyAlignment="1"/>
    <xf numFmtId="4" fontId="9" fillId="3" borderId="49" xfId="0" applyNumberFormat="1" applyFont="1" applyFill="1" applyBorder="1" applyAlignment="1">
      <alignment horizontal="center" vertical="center" wrapText="1"/>
    </xf>
    <xf numFmtId="4" fontId="4" fillId="3" borderId="53" xfId="0" applyNumberFormat="1" applyFont="1" applyFill="1" applyBorder="1" applyAlignment="1">
      <alignment horizontal="center" vertical="center" wrapText="1"/>
    </xf>
    <xf numFmtId="4" fontId="4" fillId="3" borderId="43" xfId="0" applyNumberFormat="1" applyFont="1" applyFill="1" applyBorder="1" applyAlignment="1">
      <alignment horizontal="center" vertical="center" wrapText="1"/>
    </xf>
    <xf numFmtId="4" fontId="7" fillId="3" borderId="7" xfId="6" applyNumberFormat="1" applyFont="1" applyFill="1" applyBorder="1" applyAlignment="1">
      <alignment horizontal="center" wrapText="1"/>
    </xf>
    <xf numFmtId="4" fontId="7" fillId="3" borderId="19" xfId="6" applyNumberFormat="1" applyFont="1" applyFill="1" applyBorder="1" applyAlignment="1">
      <alignment horizontal="center" wrapText="1"/>
    </xf>
    <xf numFmtId="4" fontId="9" fillId="3" borderId="7" xfId="6" applyNumberFormat="1" applyFont="1" applyFill="1" applyBorder="1" applyAlignment="1">
      <alignment horizontal="center" wrapText="1"/>
    </xf>
    <xf numFmtId="4" fontId="9" fillId="3" borderId="19" xfId="6" applyNumberFormat="1" applyFont="1" applyFill="1" applyBorder="1" applyAlignment="1">
      <alignment horizontal="center" wrapText="1"/>
    </xf>
    <xf numFmtId="4" fontId="4" fillId="3" borderId="7" xfId="6" applyNumberFormat="1" applyFont="1" applyFill="1" applyBorder="1" applyAlignment="1">
      <alignment horizontal="center" vertical="center" wrapText="1"/>
    </xf>
    <xf numFmtId="4" fontId="4" fillId="3" borderId="40" xfId="6" applyNumberFormat="1" applyFont="1" applyFill="1" applyBorder="1" applyAlignment="1">
      <alignment horizontal="center" vertical="center" wrapText="1"/>
    </xf>
    <xf numFmtId="4" fontId="9" fillId="3" borderId="7" xfId="6" applyNumberFormat="1" applyFont="1" applyFill="1" applyBorder="1" applyAlignment="1">
      <alignment horizontal="center" vertical="center" wrapText="1"/>
    </xf>
    <xf numFmtId="164" fontId="1" fillId="3" borderId="59" xfId="6" applyFont="1" applyFill="1" applyBorder="1" applyAlignment="1"/>
    <xf numFmtId="4" fontId="7" fillId="3" borderId="0" xfId="6" applyNumberFormat="1" applyFont="1" applyFill="1" applyBorder="1" applyAlignment="1">
      <alignment horizontal="right" vertical="center" wrapText="1"/>
    </xf>
    <xf numFmtId="4" fontId="6" fillId="3" borderId="0" xfId="6" applyNumberFormat="1" applyFont="1" applyFill="1" applyBorder="1" applyAlignment="1">
      <alignment horizontal="right" wrapText="1"/>
    </xf>
    <xf numFmtId="164" fontId="9" fillId="3" borderId="0" xfId="6" applyFont="1" applyFill="1" applyBorder="1" applyAlignment="1">
      <alignment horizontal="left" vertical="top" wrapText="1"/>
    </xf>
    <xf numFmtId="4" fontId="6" fillId="3" borderId="0" xfId="6" applyNumberFormat="1" applyFont="1" applyFill="1" applyBorder="1" applyAlignment="1">
      <alignment horizontal="left" vertical="top" wrapText="1" indent="3"/>
    </xf>
    <xf numFmtId="0" fontId="0" fillId="3" borderId="58" xfId="0" applyFill="1" applyBorder="1"/>
    <xf numFmtId="0" fontId="0" fillId="3" borderId="59" xfId="0" applyFill="1" applyBorder="1"/>
    <xf numFmtId="0" fontId="0" fillId="3" borderId="61" xfId="0" applyFill="1" applyBorder="1"/>
    <xf numFmtId="0" fontId="0" fillId="3" borderId="63" xfId="0" applyFill="1" applyBorder="1"/>
    <xf numFmtId="4" fontId="9" fillId="3" borderId="19" xfId="6" applyNumberFormat="1" applyFont="1" applyFill="1" applyBorder="1" applyAlignment="1">
      <alignment horizontal="center" vertical="center" wrapText="1"/>
    </xf>
    <xf numFmtId="4" fontId="4" fillId="3" borderId="43" xfId="0" applyNumberFormat="1" applyFont="1" applyFill="1" applyBorder="1" applyAlignment="1">
      <alignment horizontal="center" vertical="top" wrapText="1"/>
    </xf>
    <xf numFmtId="4" fontId="9" fillId="3" borderId="52" xfId="6" applyNumberFormat="1" applyFont="1" applyFill="1" applyBorder="1" applyAlignment="1">
      <alignment horizontal="center" vertical="center" wrapText="1"/>
    </xf>
    <xf numFmtId="164" fontId="1" fillId="3" borderId="1" xfId="6" applyFont="1" applyFill="1" applyBorder="1" applyAlignment="1"/>
    <xf numFmtId="164" fontId="1" fillId="3" borderId="2" xfId="6" applyFont="1" applyFill="1" applyBorder="1" applyAlignment="1"/>
    <xf numFmtId="164" fontId="1" fillId="3" borderId="3" xfId="6" applyFont="1" applyFill="1" applyBorder="1" applyAlignment="1"/>
    <xf numFmtId="164" fontId="1" fillId="3" borderId="4" xfId="6" applyFont="1" applyFill="1" applyBorder="1" applyAlignment="1"/>
    <xf numFmtId="164" fontId="7" fillId="3" borderId="5" xfId="6" applyFont="1" applyFill="1" applyBorder="1" applyAlignment="1">
      <alignment vertical="top" wrapText="1"/>
    </xf>
    <xf numFmtId="43" fontId="40" fillId="3" borderId="59" xfId="7" applyFont="1" applyFill="1" applyBorder="1" applyAlignment="1">
      <alignment horizontal="center" vertical="center"/>
    </xf>
    <xf numFmtId="43" fontId="0" fillId="3" borderId="59" xfId="0" applyNumberFormat="1" applyFill="1" applyBorder="1"/>
    <xf numFmtId="164" fontId="5" fillId="3" borderId="0" xfId="6" applyFont="1" applyFill="1" applyAlignment="1">
      <alignment horizontal="left" vertical="top" wrapText="1"/>
    </xf>
    <xf numFmtId="164" fontId="5" fillId="3" borderId="0" xfId="6" applyFont="1" applyFill="1" applyAlignment="1">
      <alignment vertical="top" wrapText="1"/>
    </xf>
    <xf numFmtId="164" fontId="1" fillId="0" borderId="0" xfId="6" applyFont="1" applyFill="1" applyAlignment="1"/>
    <xf numFmtId="39" fontId="7" fillId="3" borderId="60" xfId="7" applyNumberFormat="1" applyFont="1" applyFill="1" applyBorder="1" applyAlignment="1">
      <alignment horizontal="center" vertical="center"/>
    </xf>
    <xf numFmtId="164" fontId="8" fillId="3" borderId="60" xfId="6" applyFont="1" applyFill="1" applyBorder="1" applyAlignment="1">
      <alignment horizontal="center" vertical="center" wrapText="1"/>
    </xf>
    <xf numFmtId="164" fontId="5" fillId="3" borderId="0" xfId="6" applyFont="1" applyFill="1" applyBorder="1" applyAlignment="1">
      <alignment horizontal="left" vertical="top" wrapText="1"/>
    </xf>
    <xf numFmtId="164" fontId="5" fillId="3" borderId="0" xfId="6" applyFont="1" applyFill="1" applyBorder="1" applyAlignment="1">
      <alignment vertical="top" wrapText="1"/>
    </xf>
    <xf numFmtId="4" fontId="9" fillId="3" borderId="0" xfId="6" applyNumberFormat="1" applyFont="1" applyFill="1" applyBorder="1" applyAlignment="1">
      <alignment horizontal="left" vertical="top" wrapText="1" indent="3"/>
    </xf>
    <xf numFmtId="164" fontId="1" fillId="2" borderId="0" xfId="6" applyFont="1" applyFill="1" applyAlignment="1">
      <alignment vertical="center"/>
    </xf>
    <xf numFmtId="0" fontId="0" fillId="0" borderId="0" xfId="0" applyAlignment="1">
      <alignment vertical="center"/>
    </xf>
    <xf numFmtId="164" fontId="1" fillId="2" borderId="0" xfId="6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8" fontId="7" fillId="3" borderId="0" xfId="6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vertical="center"/>
    </xf>
    <xf numFmtId="4" fontId="7" fillId="3" borderId="7" xfId="6" applyNumberFormat="1" applyFont="1" applyFill="1" applyBorder="1" applyAlignment="1">
      <alignment horizontal="center" vertical="center" wrapText="1"/>
    </xf>
    <xf numFmtId="4" fontId="7" fillId="3" borderId="19" xfId="6" applyNumberFormat="1" applyFont="1" applyFill="1" applyBorder="1" applyAlignment="1">
      <alignment horizontal="center" vertical="center" wrapText="1"/>
    </xf>
    <xf numFmtId="43" fontId="9" fillId="3" borderId="60" xfId="7" applyFont="1" applyFill="1" applyBorder="1" applyAlignment="1">
      <alignment horizontal="center" vertical="center"/>
    </xf>
    <xf numFmtId="164" fontId="2" fillId="0" borderId="0" xfId="1" applyFont="1" applyFill="1" applyAlignment="1">
      <alignment vertical="center"/>
    </xf>
    <xf numFmtId="4" fontId="7" fillId="0" borderId="0" xfId="6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4" fontId="8" fillId="0" borderId="0" xfId="6" applyNumberFormat="1" applyFont="1" applyFill="1" applyBorder="1" applyAlignment="1">
      <alignment horizontal="right" wrapText="1"/>
    </xf>
    <xf numFmtId="164" fontId="3" fillId="3" borderId="0" xfId="6" applyFont="1" applyFill="1" applyAlignment="1">
      <alignment horizontal="center" vertical="top" wrapText="1"/>
    </xf>
    <xf numFmtId="164" fontId="6" fillId="3" borderId="0" xfId="6" applyFont="1" applyFill="1" applyBorder="1" applyAlignment="1">
      <alignment horizontal="center" vertical="center" wrapText="1"/>
    </xf>
    <xf numFmtId="0" fontId="0" fillId="3" borderId="0" xfId="0" applyFill="1" applyBorder="1"/>
    <xf numFmtId="164" fontId="1" fillId="3" borderId="58" xfId="6" applyFont="1" applyFill="1" applyBorder="1" applyAlignment="1"/>
    <xf numFmtId="164" fontId="7" fillId="3" borderId="6" xfId="6" applyFont="1" applyFill="1" applyBorder="1" applyAlignment="1">
      <alignment vertical="top" wrapText="1"/>
    </xf>
    <xf numFmtId="164" fontId="8" fillId="2" borderId="0" xfId="6" applyFont="1" applyFill="1" applyBorder="1" applyAlignment="1">
      <alignment vertical="top" wrapText="1"/>
    </xf>
    <xf numFmtId="164" fontId="24" fillId="2" borderId="0" xfId="6" applyFont="1" applyFill="1" applyBorder="1" applyAlignment="1">
      <alignment horizontal="left" vertical="top" wrapText="1"/>
    </xf>
    <xf numFmtId="164" fontId="7" fillId="2" borderId="0" xfId="6" applyFont="1" applyFill="1" applyBorder="1" applyAlignment="1">
      <alignment vertical="top" wrapText="1"/>
    </xf>
    <xf numFmtId="166" fontId="9" fillId="2" borderId="0" xfId="6" applyNumberFormat="1" applyFont="1" applyFill="1" applyBorder="1" applyAlignment="1">
      <alignment horizontal="center" vertical="center" wrapText="1"/>
    </xf>
    <xf numFmtId="164" fontId="3" fillId="2" borderId="0" xfId="6" applyFont="1" applyFill="1" applyBorder="1" applyAlignment="1">
      <alignment horizontal="center" vertical="top" wrapText="1"/>
    </xf>
    <xf numFmtId="164" fontId="12" fillId="2" borderId="0" xfId="6" applyFont="1" applyFill="1" applyBorder="1" applyAlignment="1">
      <alignment horizontal="left" vertical="top" wrapText="1"/>
    </xf>
    <xf numFmtId="4" fontId="9" fillId="2" borderId="0" xfId="6" applyNumberFormat="1" applyFont="1" applyFill="1" applyBorder="1" applyAlignment="1">
      <alignment horizontal="center" vertical="center" wrapText="1"/>
    </xf>
    <xf numFmtId="4" fontId="12" fillId="0" borderId="0" xfId="6" applyNumberFormat="1" applyFont="1" applyFill="1" applyBorder="1" applyAlignment="1">
      <alignment horizontal="right" vertical="top" wrapText="1"/>
    </xf>
    <xf numFmtId="164" fontId="1" fillId="0" borderId="0" xfId="6" applyFont="1" applyFill="1" applyBorder="1" applyAlignment="1"/>
    <xf numFmtId="164" fontId="3" fillId="0" borderId="0" xfId="6" applyFont="1" applyFill="1" applyBorder="1" applyAlignment="1">
      <alignment horizontal="center" vertical="top" wrapText="1"/>
    </xf>
    <xf numFmtId="164" fontId="7" fillId="0" borderId="0" xfId="6" applyFont="1" applyFill="1" applyBorder="1" applyAlignment="1">
      <alignment vertical="top" wrapText="1"/>
    </xf>
    <xf numFmtId="164" fontId="5" fillId="0" borderId="0" xfId="6" applyFont="1" applyFill="1" applyBorder="1" applyAlignment="1">
      <alignment horizontal="left" vertical="top" wrapText="1"/>
    </xf>
    <xf numFmtId="164" fontId="5" fillId="0" borderId="0" xfId="6" applyFont="1" applyFill="1" applyBorder="1" applyAlignment="1">
      <alignment vertical="top" wrapText="1"/>
    </xf>
    <xf numFmtId="164" fontId="1" fillId="0" borderId="0" xfId="6" applyFont="1" applyFill="1" applyBorder="1" applyAlignment="1">
      <alignment vertical="center"/>
    </xf>
    <xf numFmtId="4" fontId="9" fillId="0" borderId="0" xfId="6" applyNumberFormat="1" applyFont="1" applyFill="1" applyBorder="1" applyAlignment="1">
      <alignment horizontal="center" vertical="center" wrapText="1"/>
    </xf>
    <xf numFmtId="164" fontId="8" fillId="0" borderId="0" xfId="6" applyFont="1" applyFill="1" applyBorder="1" applyAlignment="1">
      <alignment horizontal="center" wrapText="1"/>
    </xf>
    <xf numFmtId="4" fontId="4" fillId="0" borderId="0" xfId="6" applyNumberFormat="1" applyFont="1" applyFill="1" applyBorder="1" applyAlignment="1">
      <alignment horizontal="center" vertical="center" wrapText="1"/>
    </xf>
    <xf numFmtId="43" fontId="4" fillId="0" borderId="0" xfId="7" applyFont="1" applyFill="1" applyBorder="1" applyAlignment="1">
      <alignment horizontal="center" vertical="center"/>
    </xf>
    <xf numFmtId="4" fontId="4" fillId="0" borderId="0" xfId="6" applyNumberFormat="1" applyFont="1" applyFill="1" applyBorder="1" applyAlignment="1">
      <alignment horizontal="center" wrapText="1"/>
    </xf>
    <xf numFmtId="43" fontId="4" fillId="0" borderId="0" xfId="7" applyFont="1" applyFill="1" applyBorder="1" applyAlignment="1">
      <alignment horizontal="center"/>
    </xf>
    <xf numFmtId="4" fontId="8" fillId="0" borderId="0" xfId="6" applyNumberFormat="1" applyFont="1" applyFill="1" applyBorder="1" applyAlignment="1">
      <alignment horizontal="center" wrapText="1"/>
    </xf>
    <xf numFmtId="43" fontId="8" fillId="0" borderId="0" xfId="7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 wrapText="1"/>
    </xf>
    <xf numFmtId="4" fontId="8" fillId="0" borderId="0" xfId="6" applyNumberFormat="1" applyFont="1" applyFill="1" applyBorder="1" applyAlignment="1">
      <alignment horizontal="center" vertical="center" wrapText="1"/>
    </xf>
    <xf numFmtId="43" fontId="40" fillId="0" borderId="0" xfId="7" applyFont="1" applyFill="1" applyBorder="1" applyAlignment="1">
      <alignment horizontal="center" vertical="center"/>
    </xf>
    <xf numFmtId="43" fontId="0" fillId="0" borderId="0" xfId="0" applyNumberFormat="1" applyFill="1" applyBorder="1"/>
    <xf numFmtId="164" fontId="7" fillId="2" borderId="0" xfId="6" applyFont="1" applyFill="1" applyAlignment="1"/>
    <xf numFmtId="4" fontId="44" fillId="0" borderId="0" xfId="0" applyNumberFormat="1" applyFont="1"/>
    <xf numFmtId="0" fontId="44" fillId="0" borderId="0" xfId="0" applyFont="1"/>
    <xf numFmtId="4" fontId="7" fillId="3" borderId="40" xfId="6" applyNumberFormat="1" applyFont="1" applyFill="1" applyBorder="1" applyAlignment="1">
      <alignment horizontal="center" vertical="center" wrapText="1"/>
    </xf>
    <xf numFmtId="4" fontId="7" fillId="3" borderId="54" xfId="0" applyNumberFormat="1" applyFont="1" applyFill="1" applyBorder="1" applyAlignment="1">
      <alignment horizontal="center" vertical="top" wrapText="1"/>
    </xf>
    <xf numFmtId="4" fontId="7" fillId="3" borderId="53" xfId="0" applyNumberFormat="1" applyFont="1" applyFill="1" applyBorder="1" applyAlignment="1">
      <alignment horizontal="center" vertical="center" wrapText="1"/>
    </xf>
    <xf numFmtId="4" fontId="7" fillId="3" borderId="43" xfId="0" applyNumberFormat="1" applyFont="1" applyFill="1" applyBorder="1" applyAlignment="1">
      <alignment horizontal="center" vertical="center" wrapText="1"/>
    </xf>
    <xf numFmtId="4" fontId="9" fillId="3" borderId="0" xfId="6" applyNumberFormat="1" applyFont="1" applyFill="1" applyBorder="1" applyAlignment="1">
      <alignment horizontal="right" wrapText="1"/>
    </xf>
    <xf numFmtId="0" fontId="44" fillId="3" borderId="0" xfId="0" applyFont="1" applyFill="1" applyBorder="1"/>
    <xf numFmtId="4" fontId="4" fillId="3" borderId="22" xfId="6" applyNumberFormat="1" applyFont="1" applyFill="1" applyBorder="1" applyAlignment="1">
      <alignment horizontal="center" vertical="center" wrapText="1"/>
    </xf>
    <xf numFmtId="43" fontId="4" fillId="3" borderId="36" xfId="7" applyFont="1" applyFill="1" applyBorder="1" applyAlignment="1">
      <alignment wrapText="1"/>
    </xf>
    <xf numFmtId="164" fontId="1" fillId="3" borderId="13" xfId="6" applyFont="1" applyFill="1" applyBorder="1" applyAlignment="1"/>
    <xf numFmtId="164" fontId="1" fillId="3" borderId="14" xfId="6" applyFont="1" applyFill="1" applyBorder="1" applyAlignment="1"/>
    <xf numFmtId="164" fontId="1" fillId="3" borderId="15" xfId="6" applyFont="1" applyFill="1" applyBorder="1" applyAlignment="1"/>
    <xf numFmtId="164" fontId="1" fillId="3" borderId="16" xfId="6" applyFont="1" applyFill="1" applyBorder="1" applyAlignment="1"/>
    <xf numFmtId="0" fontId="56" fillId="0" borderId="36" xfId="0" applyFont="1" applyBorder="1" applyAlignment="1">
      <alignment horizontal="center" vertical="center" wrapText="1" shrinkToFit="1"/>
    </xf>
    <xf numFmtId="0" fontId="55" fillId="0" borderId="77" xfId="0" applyFont="1" applyBorder="1" applyAlignment="1">
      <alignment horizontal="center" vertical="center" wrapText="1"/>
    </xf>
    <xf numFmtId="0" fontId="64" fillId="0" borderId="36" xfId="0" applyFont="1" applyBorder="1" applyAlignment="1">
      <alignment horizontal="center" wrapText="1"/>
    </xf>
    <xf numFmtId="0" fontId="64" fillId="0" borderId="36" xfId="0" applyFont="1" applyBorder="1" applyAlignment="1">
      <alignment horizontal="center" vertical="center" wrapText="1"/>
    </xf>
    <xf numFmtId="0" fontId="51" fillId="0" borderId="77" xfId="0" applyFont="1" applyBorder="1" applyAlignment="1">
      <alignment horizontal="center" vertical="top" wrapText="1"/>
    </xf>
    <xf numFmtId="0" fontId="54" fillId="0" borderId="77" xfId="0" applyFont="1" applyBorder="1" applyAlignment="1">
      <alignment horizontal="left" vertical="top" wrapText="1"/>
    </xf>
    <xf numFmtId="0" fontId="65" fillId="0" borderId="77" xfId="0" applyFont="1" applyBorder="1" applyAlignment="1">
      <alignment horizontal="center" vertical="top"/>
    </xf>
    <xf numFmtId="0" fontId="65" fillId="0" borderId="77" xfId="0" applyFont="1" applyBorder="1" applyAlignment="1">
      <alignment horizontal="center"/>
    </xf>
    <xf numFmtId="0" fontId="66" fillId="0" borderId="77" xfId="0" applyFont="1" applyBorder="1" applyAlignment="1">
      <alignment horizontal="center" wrapText="1"/>
    </xf>
    <xf numFmtId="0" fontId="54" fillId="0" borderId="78" xfId="0" applyFont="1" applyBorder="1" applyAlignment="1">
      <alignment horizontal="left" vertical="top" wrapText="1"/>
    </xf>
    <xf numFmtId="0" fontId="65" fillId="0" borderId="78" xfId="0" applyFont="1" applyBorder="1" applyAlignment="1">
      <alignment horizontal="center" vertical="top"/>
    </xf>
    <xf numFmtId="0" fontId="67" fillId="0" borderId="0" xfId="0" applyFont="1"/>
    <xf numFmtId="0" fontId="65" fillId="0" borderId="36" xfId="0" applyFont="1" applyBorder="1"/>
    <xf numFmtId="0" fontId="65" fillId="0" borderId="36" xfId="0" applyFont="1" applyBorder="1" applyAlignment="1">
      <alignment horizontal="right"/>
    </xf>
    <xf numFmtId="0" fontId="64" fillId="0" borderId="36" xfId="0" applyFont="1" applyFill="1" applyBorder="1" applyAlignment="1">
      <alignment horizontal="center" vertical="center" wrapText="1"/>
    </xf>
    <xf numFmtId="164" fontId="3" fillId="3" borderId="0" xfId="6" applyFont="1" applyFill="1" applyBorder="1" applyAlignment="1">
      <alignment horizontal="center" vertical="top" wrapText="1"/>
    </xf>
    <xf numFmtId="164" fontId="7" fillId="3" borderId="6" xfId="6" applyFont="1" applyFill="1" applyBorder="1" applyAlignment="1">
      <alignment vertical="top" wrapText="1"/>
    </xf>
    <xf numFmtId="43" fontId="68" fillId="0" borderId="36" xfId="7" applyFont="1" applyBorder="1" applyAlignment="1">
      <alignment horizontal="center" vertical="center"/>
    </xf>
    <xf numFmtId="4" fontId="4" fillId="0" borderId="7" xfId="6" applyNumberFormat="1" applyFont="1" applyFill="1" applyBorder="1" applyAlignment="1">
      <alignment horizontal="center" vertical="center" wrapText="1"/>
    </xf>
    <xf numFmtId="4" fontId="4" fillId="0" borderId="53" xfId="0" applyNumberFormat="1" applyFont="1" applyFill="1" applyBorder="1" applyAlignment="1">
      <alignment horizontal="center" vertical="center" wrapText="1"/>
    </xf>
    <xf numFmtId="170" fontId="70" fillId="0" borderId="36" xfId="0" applyNumberFormat="1" applyFont="1" applyBorder="1" applyAlignment="1">
      <alignment horizontal="center" vertical="center"/>
    </xf>
    <xf numFmtId="39" fontId="68" fillId="0" borderId="36" xfId="7" applyNumberFormat="1" applyFont="1" applyBorder="1" applyAlignment="1">
      <alignment horizontal="center" vertical="center"/>
    </xf>
    <xf numFmtId="0" fontId="0" fillId="0" borderId="0" xfId="0" applyFill="1"/>
    <xf numFmtId="4" fontId="70" fillId="0" borderId="0" xfId="0" applyNumberFormat="1" applyFont="1"/>
    <xf numFmtId="164" fontId="1" fillId="3" borderId="80" xfId="6" applyFont="1" applyFill="1" applyBorder="1" applyAlignment="1"/>
    <xf numFmtId="164" fontId="1" fillId="3" borderId="81" xfId="6" applyFont="1" applyFill="1" applyBorder="1" applyAlignment="1"/>
    <xf numFmtId="164" fontId="1" fillId="3" borderId="39" xfId="6" applyFont="1" applyFill="1" applyBorder="1" applyAlignment="1"/>
    <xf numFmtId="164" fontId="1" fillId="3" borderId="82" xfId="6" applyFont="1" applyFill="1" applyBorder="1" applyAlignment="1"/>
    <xf numFmtId="164" fontId="1" fillId="3" borderId="39" xfId="6" applyFont="1" applyFill="1" applyBorder="1" applyAlignment="1">
      <alignment horizontal="center" vertical="center"/>
    </xf>
    <xf numFmtId="164" fontId="1" fillId="3" borderId="82" xfId="6" applyFont="1" applyFill="1" applyBorder="1" applyAlignment="1">
      <alignment horizontal="center" vertical="center"/>
    </xf>
    <xf numFmtId="164" fontId="8" fillId="3" borderId="36" xfId="6" applyFont="1" applyFill="1" applyBorder="1" applyAlignment="1">
      <alignment horizontal="center" wrapText="1"/>
    </xf>
    <xf numFmtId="43" fontId="7" fillId="3" borderId="36" xfId="7" applyFont="1" applyFill="1" applyBorder="1" applyAlignment="1">
      <alignment horizontal="center"/>
    </xf>
    <xf numFmtId="164" fontId="7" fillId="3" borderId="36" xfId="6" applyFont="1" applyFill="1" applyBorder="1" applyAlignment="1">
      <alignment horizontal="center"/>
    </xf>
    <xf numFmtId="43" fontId="9" fillId="3" borderId="36" xfId="7" applyFont="1" applyFill="1" applyBorder="1" applyAlignment="1">
      <alignment horizontal="center"/>
    </xf>
    <xf numFmtId="164" fontId="1" fillId="3" borderId="39" xfId="6" applyFont="1" applyFill="1" applyBorder="1" applyAlignment="1">
      <alignment vertical="center"/>
    </xf>
    <xf numFmtId="164" fontId="1" fillId="3" borderId="82" xfId="6" applyFont="1" applyFill="1" applyBorder="1" applyAlignment="1">
      <alignment vertical="center"/>
    </xf>
    <xf numFmtId="164" fontId="7" fillId="3" borderId="39" xfId="6" applyFont="1" applyFill="1" applyBorder="1" applyAlignment="1"/>
    <xf numFmtId="164" fontId="7" fillId="3" borderId="82" xfId="6" applyFont="1" applyFill="1" applyBorder="1" applyAlignment="1"/>
    <xf numFmtId="0" fontId="0" fillId="3" borderId="82" xfId="0" applyFill="1" applyBorder="1"/>
    <xf numFmtId="0" fontId="44" fillId="3" borderId="39" xfId="0" applyFont="1" applyFill="1" applyBorder="1"/>
    <xf numFmtId="43" fontId="44" fillId="3" borderId="82" xfId="0" applyNumberFormat="1" applyFont="1" applyFill="1" applyBorder="1"/>
    <xf numFmtId="0" fontId="44" fillId="3" borderId="82" xfId="0" applyFont="1" applyFill="1" applyBorder="1"/>
    <xf numFmtId="0" fontId="0" fillId="3" borderId="83" xfId="0" applyFill="1" applyBorder="1"/>
    <xf numFmtId="0" fontId="0" fillId="3" borderId="84" xfId="0" applyFill="1" applyBorder="1"/>
    <xf numFmtId="171" fontId="9" fillId="0" borderId="0" xfId="7" applyNumberFormat="1" applyFont="1" applyFill="1" applyBorder="1" applyAlignment="1">
      <alignment horizontal="center" vertical="center"/>
    </xf>
    <xf numFmtId="2" fontId="0" fillId="0" borderId="0" xfId="0" applyNumberFormat="1"/>
    <xf numFmtId="4" fontId="4" fillId="0" borderId="19" xfId="6" applyNumberFormat="1" applyFont="1" applyFill="1" applyBorder="1" applyAlignment="1">
      <alignment horizontal="center" vertical="center" wrapText="1"/>
    </xf>
    <xf numFmtId="164" fontId="0" fillId="0" borderId="0" xfId="0" applyNumberFormat="1"/>
    <xf numFmtId="43" fontId="0" fillId="0" borderId="60" xfId="7" applyFont="1" applyFill="1" applyBorder="1" applyAlignment="1">
      <alignment horizontal="center"/>
    </xf>
    <xf numFmtId="4" fontId="0" fillId="0" borderId="0" xfId="0" applyNumberFormat="1" applyFill="1"/>
    <xf numFmtId="164" fontId="0" fillId="0" borderId="0" xfId="0" applyNumberFormat="1" applyFill="1"/>
    <xf numFmtId="43" fontId="0" fillId="0" borderId="0" xfId="0" applyNumberFormat="1" applyFill="1"/>
    <xf numFmtId="169" fontId="0" fillId="0" borderId="0" xfId="0" applyNumberFormat="1" applyFill="1"/>
    <xf numFmtId="170" fontId="70" fillId="4" borderId="36" xfId="0" applyNumberFormat="1" applyFont="1" applyFill="1" applyBorder="1" applyAlignment="1">
      <alignment horizontal="center" vertical="center"/>
    </xf>
    <xf numFmtId="2" fontId="4" fillId="4" borderId="36" xfId="6" applyNumberFormat="1" applyFont="1" applyFill="1" applyBorder="1" applyAlignment="1">
      <alignment horizontal="center" vertical="center" wrapText="1"/>
    </xf>
    <xf numFmtId="2" fontId="70" fillId="3" borderId="36" xfId="7" applyNumberFormat="1" applyFont="1" applyFill="1" applyBorder="1" applyAlignment="1">
      <alignment horizontal="center" vertical="center"/>
    </xf>
    <xf numFmtId="2" fontId="4" fillId="4" borderId="44" xfId="6" applyNumberFormat="1" applyFont="1" applyFill="1" applyBorder="1" applyAlignment="1">
      <alignment horizontal="center" vertical="center" wrapText="1"/>
    </xf>
    <xf numFmtId="2" fontId="4" fillId="3" borderId="44" xfId="6" applyNumberFormat="1" applyFont="1" applyFill="1" applyBorder="1" applyAlignment="1">
      <alignment horizontal="center" vertical="center" wrapText="1"/>
    </xf>
    <xf numFmtId="2" fontId="4" fillId="3" borderId="53" xfId="0" applyNumberFormat="1" applyFont="1" applyFill="1" applyBorder="1" applyAlignment="1">
      <alignment horizontal="center" vertical="center" wrapText="1"/>
    </xf>
    <xf numFmtId="2" fontId="51" fillId="3" borderId="44" xfId="6" applyNumberFormat="1" applyFont="1" applyFill="1" applyBorder="1" applyAlignment="1">
      <alignment horizontal="center" vertical="center" wrapText="1"/>
    </xf>
    <xf numFmtId="2" fontId="4" fillId="4" borderId="25" xfId="6" applyNumberFormat="1" applyFont="1" applyFill="1" applyBorder="1" applyAlignment="1">
      <alignment horizontal="center" vertical="center" wrapText="1"/>
    </xf>
    <xf numFmtId="2" fontId="4" fillId="3" borderId="79" xfId="6" applyNumberFormat="1" applyFont="1" applyFill="1" applyBorder="1" applyAlignment="1">
      <alignment horizontal="center" vertical="center" wrapText="1"/>
    </xf>
    <xf numFmtId="2" fontId="4" fillId="4" borderId="79" xfId="6" applyNumberFormat="1" applyFont="1" applyFill="1" applyBorder="1" applyAlignment="1">
      <alignment horizontal="center" vertical="center" wrapText="1"/>
    </xf>
    <xf numFmtId="4" fontId="51" fillId="0" borderId="7" xfId="6" applyNumberFormat="1" applyFont="1" applyFill="1" applyBorder="1" applyAlignment="1">
      <alignment horizontal="center" vertical="center" wrapText="1"/>
    </xf>
    <xf numFmtId="4" fontId="51" fillId="0" borderId="19" xfId="6" applyNumberFormat="1" applyFont="1" applyFill="1" applyBorder="1" applyAlignment="1">
      <alignment horizontal="center" vertical="center" wrapText="1"/>
    </xf>
    <xf numFmtId="4" fontId="51" fillId="0" borderId="53" xfId="0" applyNumberFormat="1" applyFont="1" applyFill="1" applyBorder="1" applyAlignment="1">
      <alignment horizontal="center" vertical="center" wrapText="1"/>
    </xf>
    <xf numFmtId="164" fontId="1" fillId="0" borderId="0" xfId="6" applyFont="1" applyFill="1" applyBorder="1" applyAlignment="1"/>
    <xf numFmtId="164" fontId="7" fillId="0" borderId="0" xfId="6" applyFont="1" applyFill="1" applyBorder="1" applyAlignment="1">
      <alignment horizontal="left" vertical="top" wrapText="1"/>
    </xf>
    <xf numFmtId="164" fontId="1" fillId="5" borderId="1" xfId="6" applyFont="1" applyFill="1" applyBorder="1" applyAlignment="1"/>
    <xf numFmtId="164" fontId="1" fillId="5" borderId="2" xfId="6" applyFont="1" applyFill="1" applyBorder="1" applyAlignment="1"/>
    <xf numFmtId="164" fontId="1" fillId="5" borderId="3" xfId="6" applyFont="1" applyFill="1" applyBorder="1" applyAlignment="1"/>
    <xf numFmtId="164" fontId="1" fillId="5" borderId="4" xfId="6" applyFont="1" applyFill="1" applyBorder="1" applyAlignment="1"/>
    <xf numFmtId="164" fontId="3" fillId="5" borderId="0" xfId="6" applyFont="1" applyFill="1" applyAlignment="1">
      <alignment horizontal="center" vertical="top" wrapText="1"/>
    </xf>
    <xf numFmtId="164" fontId="7" fillId="5" borderId="5" xfId="6" applyFont="1" applyFill="1" applyBorder="1" applyAlignment="1">
      <alignment vertical="top" wrapText="1"/>
    </xf>
    <xf numFmtId="164" fontId="7" fillId="5" borderId="6" xfId="6" applyFont="1" applyFill="1" applyBorder="1" applyAlignment="1">
      <alignment vertical="top" wrapText="1"/>
    </xf>
    <xf numFmtId="164" fontId="5" fillId="5" borderId="0" xfId="6" applyFont="1" applyFill="1" applyAlignment="1">
      <alignment horizontal="left" vertical="top" wrapText="1"/>
    </xf>
    <xf numFmtId="164" fontId="5" fillId="5" borderId="0" xfId="6" applyFont="1" applyFill="1" applyAlignment="1">
      <alignment vertical="top" wrapText="1"/>
    </xf>
    <xf numFmtId="164" fontId="1" fillId="5" borderId="58" xfId="6" applyFont="1" applyFill="1" applyBorder="1" applyAlignment="1"/>
    <xf numFmtId="164" fontId="1" fillId="5" borderId="59" xfId="6" applyFont="1" applyFill="1" applyBorder="1" applyAlignment="1"/>
    <xf numFmtId="164" fontId="1" fillId="5" borderId="58" xfId="6" applyFont="1" applyFill="1" applyBorder="1" applyAlignment="1">
      <alignment horizontal="center" vertical="center"/>
    </xf>
    <xf numFmtId="164" fontId="6" fillId="5" borderId="0" xfId="6" applyFont="1" applyFill="1" applyBorder="1" applyAlignment="1">
      <alignment horizontal="center" vertical="center" wrapText="1"/>
    </xf>
    <xf numFmtId="164" fontId="1" fillId="5" borderId="59" xfId="6" applyFont="1" applyFill="1" applyBorder="1" applyAlignment="1">
      <alignment horizontal="center" vertical="center"/>
    </xf>
    <xf numFmtId="4" fontId="9" fillId="5" borderId="7" xfId="6" applyNumberFormat="1" applyFont="1" applyFill="1" applyBorder="1" applyAlignment="1">
      <alignment horizontal="center" vertical="center" wrapText="1"/>
    </xf>
    <xf numFmtId="4" fontId="9" fillId="5" borderId="19" xfId="6" applyNumberFormat="1" applyFont="1" applyFill="1" applyBorder="1" applyAlignment="1">
      <alignment horizontal="center" vertical="center" wrapText="1"/>
    </xf>
    <xf numFmtId="164" fontId="8" fillId="5" borderId="60" xfId="6" applyFont="1" applyFill="1" applyBorder="1" applyAlignment="1">
      <alignment horizontal="center" wrapText="1"/>
    </xf>
    <xf numFmtId="4" fontId="4" fillId="5" borderId="7" xfId="6" applyNumberFormat="1" applyFont="1" applyFill="1" applyBorder="1" applyAlignment="1">
      <alignment horizontal="center" wrapText="1"/>
    </xf>
    <xf numFmtId="4" fontId="4" fillId="5" borderId="19" xfId="6" applyNumberFormat="1" applyFont="1" applyFill="1" applyBorder="1" applyAlignment="1">
      <alignment horizontal="center" wrapText="1"/>
    </xf>
    <xf numFmtId="170" fontId="4" fillId="5" borderId="60" xfId="7" applyNumberFormat="1" applyFont="1" applyFill="1" applyBorder="1" applyAlignment="1">
      <alignment horizontal="center"/>
    </xf>
    <xf numFmtId="170" fontId="4" fillId="5" borderId="60" xfId="6" applyNumberFormat="1" applyFont="1" applyFill="1" applyBorder="1" applyAlignment="1">
      <alignment horizontal="center"/>
    </xf>
    <xf numFmtId="4" fontId="9" fillId="5" borderId="7" xfId="6" applyNumberFormat="1" applyFont="1" applyFill="1" applyBorder="1" applyAlignment="1">
      <alignment horizontal="center" wrapText="1"/>
    </xf>
    <xf numFmtId="4" fontId="9" fillId="5" borderId="19" xfId="6" applyNumberFormat="1" applyFont="1" applyFill="1" applyBorder="1" applyAlignment="1">
      <alignment horizontal="center" wrapText="1"/>
    </xf>
    <xf numFmtId="170" fontId="9" fillId="5" borderId="60" xfId="7" applyNumberFormat="1" applyFont="1" applyFill="1" applyBorder="1" applyAlignment="1">
      <alignment horizontal="center"/>
    </xf>
    <xf numFmtId="164" fontId="1" fillId="5" borderId="58" xfId="6" applyFont="1" applyFill="1" applyBorder="1" applyAlignment="1">
      <alignment vertical="center"/>
    </xf>
    <xf numFmtId="164" fontId="1" fillId="5" borderId="59" xfId="6" applyFont="1" applyFill="1" applyBorder="1" applyAlignment="1">
      <alignment vertical="center"/>
    </xf>
    <xf numFmtId="164" fontId="7" fillId="5" borderId="58" xfId="6" applyFont="1" applyFill="1" applyBorder="1" applyAlignment="1"/>
    <xf numFmtId="4" fontId="7" fillId="5" borderId="7" xfId="6" applyNumberFormat="1" applyFont="1" applyFill="1" applyBorder="1" applyAlignment="1">
      <alignment horizontal="center" vertical="center" wrapText="1"/>
    </xf>
    <xf numFmtId="4" fontId="7" fillId="5" borderId="0" xfId="6" applyNumberFormat="1" applyFont="1" applyFill="1" applyBorder="1" applyAlignment="1">
      <alignment horizontal="right" vertical="center" wrapText="1"/>
    </xf>
    <xf numFmtId="164" fontId="7" fillId="5" borderId="59" xfId="6" applyFont="1" applyFill="1" applyBorder="1" applyAlignment="1"/>
    <xf numFmtId="4" fontId="7" fillId="5" borderId="40" xfId="6" applyNumberFormat="1" applyFont="1" applyFill="1" applyBorder="1" applyAlignment="1">
      <alignment horizontal="center" vertical="center" wrapText="1"/>
    </xf>
    <xf numFmtId="4" fontId="7" fillId="5" borderId="54" xfId="0" applyNumberFormat="1" applyFont="1" applyFill="1" applyBorder="1" applyAlignment="1">
      <alignment horizontal="center" vertical="top" wrapText="1"/>
    </xf>
    <xf numFmtId="4" fontId="7" fillId="5" borderId="4" xfId="0" applyNumberFormat="1" applyFont="1" applyFill="1" applyBorder="1" applyAlignment="1">
      <alignment horizontal="center" vertical="top" wrapText="1"/>
    </xf>
    <xf numFmtId="4" fontId="9" fillId="5" borderId="49" xfId="0" applyNumberFormat="1" applyFont="1" applyFill="1" applyBorder="1" applyAlignment="1">
      <alignment horizontal="center" vertical="center" wrapText="1"/>
    </xf>
    <xf numFmtId="168" fontId="7" fillId="5" borderId="0" xfId="6" applyNumberFormat="1" applyFont="1" applyFill="1" applyBorder="1" applyAlignment="1">
      <alignment horizontal="right" vertical="center" wrapText="1"/>
    </xf>
    <xf numFmtId="4" fontId="7" fillId="5" borderId="53" xfId="0" applyNumberFormat="1" applyFont="1" applyFill="1" applyBorder="1" applyAlignment="1">
      <alignment horizontal="center" vertical="center" wrapText="1"/>
    </xf>
    <xf numFmtId="4" fontId="7" fillId="5" borderId="43" xfId="0" applyNumberFormat="1" applyFont="1" applyFill="1" applyBorder="1" applyAlignment="1">
      <alignment horizontal="center" vertical="center" wrapText="1"/>
    </xf>
    <xf numFmtId="4" fontId="9" fillId="5" borderId="52" xfId="6" applyNumberFormat="1" applyFont="1" applyFill="1" applyBorder="1" applyAlignment="1">
      <alignment horizontal="center" vertical="center" wrapText="1"/>
    </xf>
    <xf numFmtId="4" fontId="9" fillId="5" borderId="0" xfId="6" applyNumberFormat="1" applyFont="1" applyFill="1" applyBorder="1" applyAlignment="1">
      <alignment horizontal="right" wrapText="1"/>
    </xf>
    <xf numFmtId="164" fontId="9" fillId="5" borderId="0" xfId="6" applyFont="1" applyFill="1" applyBorder="1" applyAlignment="1">
      <alignment horizontal="left" vertical="top" wrapText="1"/>
    </xf>
    <xf numFmtId="4" fontId="9" fillId="5" borderId="0" xfId="6" applyNumberFormat="1" applyFont="1" applyFill="1" applyBorder="1" applyAlignment="1">
      <alignment horizontal="left" vertical="top" wrapText="1" indent="3"/>
    </xf>
    <xf numFmtId="43" fontId="9" fillId="5" borderId="59" xfId="7" applyFont="1" applyFill="1" applyBorder="1" applyAlignment="1">
      <alignment horizontal="center" vertical="center"/>
    </xf>
    <xf numFmtId="0" fontId="44" fillId="5" borderId="58" xfId="0" applyFont="1" applyFill="1" applyBorder="1"/>
    <xf numFmtId="0" fontId="44" fillId="5" borderId="0" xfId="0" applyFont="1" applyFill="1" applyBorder="1"/>
    <xf numFmtId="43" fontId="44" fillId="5" borderId="59" xfId="0" applyNumberFormat="1" applyFont="1" applyFill="1" applyBorder="1"/>
    <xf numFmtId="0" fontId="44" fillId="5" borderId="59" xfId="0" applyFont="1" applyFill="1" applyBorder="1"/>
    <xf numFmtId="0" fontId="0" fillId="5" borderId="61" xfId="0" applyFill="1" applyBorder="1"/>
    <xf numFmtId="0" fontId="0" fillId="5" borderId="63" xfId="0" applyFill="1" applyBorder="1"/>
    <xf numFmtId="164" fontId="1" fillId="6" borderId="1" xfId="6" applyFont="1" applyFill="1" applyBorder="1" applyAlignment="1"/>
    <xf numFmtId="164" fontId="1" fillId="6" borderId="2" xfId="6" applyFont="1" applyFill="1" applyBorder="1" applyAlignment="1"/>
    <xf numFmtId="164" fontId="7" fillId="5" borderId="3" xfId="6" applyFont="1" applyFill="1" applyBorder="1" applyAlignment="1"/>
    <xf numFmtId="164" fontId="7" fillId="5" borderId="4" xfId="6" applyFont="1" applyFill="1" applyBorder="1" applyAlignment="1"/>
    <xf numFmtId="4" fontId="46" fillId="5" borderId="7" xfId="6" applyNumberFormat="1" applyFont="1" applyFill="1" applyBorder="1" applyAlignment="1">
      <alignment horizontal="center" wrapText="1"/>
    </xf>
    <xf numFmtId="4" fontId="46" fillId="5" borderId="19" xfId="6" applyNumberFormat="1" applyFont="1" applyFill="1" applyBorder="1" applyAlignment="1">
      <alignment horizontal="center" wrapText="1"/>
    </xf>
    <xf numFmtId="43" fontId="46" fillId="5" borderId="60" xfId="7" applyFont="1" applyFill="1" applyBorder="1" applyAlignment="1">
      <alignment horizontal="center"/>
    </xf>
    <xf numFmtId="164" fontId="46" fillId="5" borderId="60" xfId="6" applyFont="1" applyFill="1" applyBorder="1" applyAlignment="1">
      <alignment horizontal="center"/>
    </xf>
    <xf numFmtId="4" fontId="47" fillId="5" borderId="7" xfId="6" applyNumberFormat="1" applyFont="1" applyFill="1" applyBorder="1" applyAlignment="1">
      <alignment horizontal="center" wrapText="1"/>
    </xf>
    <xf numFmtId="4" fontId="47" fillId="5" borderId="19" xfId="6" applyNumberFormat="1" applyFont="1" applyFill="1" applyBorder="1" applyAlignment="1">
      <alignment horizontal="center" wrapText="1"/>
    </xf>
    <xf numFmtId="43" fontId="47" fillId="5" borderId="60" xfId="7" applyFont="1" applyFill="1" applyBorder="1" applyAlignment="1">
      <alignment horizontal="center"/>
    </xf>
    <xf numFmtId="164" fontId="8" fillId="5" borderId="0" xfId="6" applyFont="1" applyFill="1" applyAlignment="1">
      <alignment vertical="top" wrapText="1"/>
    </xf>
    <xf numFmtId="4" fontId="9" fillId="5" borderId="0" xfId="6" applyNumberFormat="1" applyFont="1" applyFill="1" applyAlignment="1">
      <alignment horizontal="center" vertical="center" wrapText="1"/>
    </xf>
    <xf numFmtId="4" fontId="7" fillId="5" borderId="7" xfId="6" applyNumberFormat="1" applyFont="1" applyFill="1" applyBorder="1" applyAlignment="1">
      <alignment horizontal="center" wrapText="1"/>
    </xf>
    <xf numFmtId="4" fontId="7" fillId="5" borderId="19" xfId="6" applyNumberFormat="1" applyFont="1" applyFill="1" applyBorder="1" applyAlignment="1">
      <alignment horizontal="center" wrapText="1"/>
    </xf>
    <xf numFmtId="43" fontId="7" fillId="5" borderId="60" xfId="7" applyFont="1" applyFill="1" applyBorder="1" applyAlignment="1">
      <alignment horizontal="center"/>
    </xf>
    <xf numFmtId="4" fontId="7" fillId="5" borderId="60" xfId="6" applyNumberFormat="1" applyFont="1" applyFill="1" applyBorder="1" applyAlignment="1">
      <alignment horizontal="center" wrapText="1"/>
    </xf>
    <xf numFmtId="164" fontId="7" fillId="5" borderId="60" xfId="6" applyFont="1" applyFill="1" applyBorder="1" applyAlignment="1">
      <alignment horizontal="center"/>
    </xf>
    <xf numFmtId="43" fontId="9" fillId="5" borderId="60" xfId="7" applyFont="1" applyFill="1" applyBorder="1" applyAlignment="1">
      <alignment horizontal="center"/>
    </xf>
    <xf numFmtId="4" fontId="4" fillId="5" borderId="7" xfId="6" applyNumberFormat="1" applyFont="1" applyFill="1" applyBorder="1" applyAlignment="1">
      <alignment horizontal="center" vertical="center" wrapText="1"/>
    </xf>
    <xf numFmtId="4" fontId="4" fillId="5" borderId="40" xfId="6" applyNumberFormat="1" applyFont="1" applyFill="1" applyBorder="1" applyAlignment="1">
      <alignment horizontal="center" vertical="center" wrapText="1"/>
    </xf>
    <xf numFmtId="4" fontId="4" fillId="5" borderId="54" xfId="0" applyNumberFormat="1" applyFont="1" applyFill="1" applyBorder="1" applyAlignment="1">
      <alignment horizontal="center" vertical="top" wrapText="1"/>
    </xf>
    <xf numFmtId="4" fontId="4" fillId="5" borderId="4" xfId="0" applyNumberFormat="1" applyFont="1" applyFill="1" applyBorder="1" applyAlignment="1">
      <alignment horizontal="center" vertical="top" wrapText="1"/>
    </xf>
    <xf numFmtId="4" fontId="4" fillId="5" borderId="53" xfId="0" applyNumberFormat="1" applyFont="1" applyFill="1" applyBorder="1" applyAlignment="1">
      <alignment horizontal="center" vertical="center" wrapText="1"/>
    </xf>
    <xf numFmtId="4" fontId="4" fillId="5" borderId="43" xfId="0" applyNumberFormat="1" applyFont="1" applyFill="1" applyBorder="1" applyAlignment="1">
      <alignment horizontal="center" vertical="center" wrapText="1"/>
    </xf>
    <xf numFmtId="4" fontId="6" fillId="5" borderId="0" xfId="6" applyNumberFormat="1" applyFont="1" applyFill="1" applyBorder="1" applyAlignment="1">
      <alignment horizontal="right" wrapText="1"/>
    </xf>
    <xf numFmtId="4" fontId="6" fillId="5" borderId="0" xfId="6" applyNumberFormat="1" applyFont="1" applyFill="1" applyBorder="1" applyAlignment="1">
      <alignment horizontal="left" vertical="top" wrapText="1" indent="3"/>
    </xf>
    <xf numFmtId="43" fontId="40" fillId="5" borderId="59" xfId="7" applyFont="1" applyFill="1" applyBorder="1" applyAlignment="1">
      <alignment horizontal="center" vertical="center"/>
    </xf>
    <xf numFmtId="0" fontId="0" fillId="5" borderId="58" xfId="0" applyFill="1" applyBorder="1"/>
    <xf numFmtId="0" fontId="0" fillId="5" borderId="0" xfId="0" applyFill="1" applyBorder="1"/>
    <xf numFmtId="43" fontId="0" fillId="5" borderId="59" xfId="0" applyNumberFormat="1" applyFill="1" applyBorder="1"/>
    <xf numFmtId="0" fontId="0" fillId="5" borderId="59" xfId="0" applyFill="1" applyBorder="1"/>
    <xf numFmtId="164" fontId="1" fillId="5" borderId="55" xfId="6" applyFont="1" applyFill="1" applyBorder="1" applyAlignment="1"/>
    <xf numFmtId="164" fontId="1" fillId="5" borderId="57" xfId="6" applyFont="1" applyFill="1" applyBorder="1" applyAlignment="1"/>
    <xf numFmtId="164" fontId="3" fillId="5" borderId="0" xfId="6" applyFont="1" applyFill="1" applyBorder="1" applyAlignment="1">
      <alignment horizontal="center" vertical="top" wrapText="1"/>
    </xf>
    <xf numFmtId="0" fontId="0" fillId="5" borderId="0" xfId="0" applyFill="1" applyBorder="1"/>
    <xf numFmtId="164" fontId="5" fillId="5" borderId="0" xfId="6" applyFont="1" applyFill="1" applyBorder="1" applyAlignment="1">
      <alignment horizontal="left" vertical="top" wrapText="1"/>
    </xf>
    <xf numFmtId="164" fontId="5" fillId="5" borderId="0" xfId="6" applyFont="1" applyFill="1" applyBorder="1" applyAlignment="1">
      <alignment vertical="top" wrapText="1"/>
    </xf>
    <xf numFmtId="164" fontId="10" fillId="5" borderId="5" xfId="6" applyFont="1" applyFill="1" applyBorder="1" applyAlignment="1">
      <alignment vertical="top" wrapText="1"/>
    </xf>
    <xf numFmtId="164" fontId="11" fillId="5" borderId="5" xfId="6" applyFont="1" applyFill="1" applyBorder="1" applyAlignment="1">
      <alignment horizontal="center" vertical="top" wrapText="1"/>
    </xf>
    <xf numFmtId="4" fontId="4" fillId="5" borderId="40" xfId="6" applyNumberFormat="1" applyFont="1" applyFill="1" applyBorder="1" applyAlignment="1">
      <alignment horizontal="center" wrapText="1"/>
    </xf>
    <xf numFmtId="164" fontId="3" fillId="5" borderId="0" xfId="6" applyFont="1" applyFill="1" applyAlignment="1">
      <alignment horizontal="center" vertical="top" wrapText="1"/>
    </xf>
    <xf numFmtId="0" fontId="0" fillId="5" borderId="0" xfId="0" applyFill="1" applyBorder="1"/>
    <xf numFmtId="4" fontId="7" fillId="5" borderId="40" xfId="6" applyNumberFormat="1" applyFont="1" applyFill="1" applyBorder="1" applyAlignment="1">
      <alignment horizontal="center" wrapText="1"/>
    </xf>
    <xf numFmtId="4" fontId="4" fillId="5" borderId="36" xfId="0" applyNumberFormat="1" applyFont="1" applyFill="1" applyBorder="1" applyAlignment="1">
      <alignment horizontal="center" vertical="top" wrapText="1"/>
    </xf>
    <xf numFmtId="4" fontId="4" fillId="5" borderId="19" xfId="6" applyNumberFormat="1" applyFont="1" applyFill="1" applyBorder="1" applyAlignment="1">
      <alignment horizontal="center" vertical="center" wrapText="1"/>
    </xf>
    <xf numFmtId="39" fontId="4" fillId="5" borderId="60" xfId="7" applyNumberFormat="1" applyFont="1" applyFill="1" applyBorder="1" applyAlignment="1">
      <alignment horizontal="center" vertical="center"/>
    </xf>
    <xf numFmtId="39" fontId="4" fillId="5" borderId="60" xfId="7" applyNumberFormat="1" applyFont="1" applyFill="1" applyBorder="1" applyAlignment="1">
      <alignment horizontal="center"/>
    </xf>
    <xf numFmtId="4" fontId="8" fillId="5" borderId="7" xfId="6" applyNumberFormat="1" applyFont="1" applyFill="1" applyBorder="1" applyAlignment="1">
      <alignment horizontal="center" vertical="center" wrapText="1"/>
    </xf>
    <xf numFmtId="4" fontId="8" fillId="5" borderId="19" xfId="6" applyNumberFormat="1" applyFont="1" applyFill="1" applyBorder="1" applyAlignment="1">
      <alignment horizontal="center" vertical="center" wrapText="1"/>
    </xf>
    <xf numFmtId="39" fontId="8" fillId="5" borderId="60" xfId="7" applyNumberFormat="1" applyFont="1" applyFill="1" applyBorder="1" applyAlignment="1">
      <alignment horizontal="center" vertical="center"/>
    </xf>
    <xf numFmtId="4" fontId="4" fillId="5" borderId="54" xfId="0" applyNumberFormat="1" applyFont="1" applyFill="1" applyBorder="1" applyAlignment="1">
      <alignment horizontal="center" vertical="center" wrapText="1"/>
    </xf>
    <xf numFmtId="4" fontId="12" fillId="5" borderId="0" xfId="6" applyNumberFormat="1" applyFont="1" applyFill="1" applyBorder="1" applyAlignment="1">
      <alignment horizontal="right" vertical="top" wrapText="1"/>
    </xf>
    <xf numFmtId="0" fontId="0" fillId="5" borderId="8" xfId="0" applyFill="1" applyBorder="1"/>
    <xf numFmtId="0" fontId="0" fillId="5" borderId="9" xfId="0" applyFill="1" applyBorder="1"/>
    <xf numFmtId="43" fontId="4" fillId="5" borderId="60" xfId="7" applyFont="1" applyFill="1" applyBorder="1" applyAlignment="1">
      <alignment horizontal="center" vertical="center"/>
    </xf>
    <xf numFmtId="43" fontId="4" fillId="5" borderId="60" xfId="7" applyFont="1" applyFill="1" applyBorder="1" applyAlignment="1">
      <alignment horizontal="center"/>
    </xf>
    <xf numFmtId="4" fontId="8" fillId="5" borderId="7" xfId="6" applyNumberFormat="1" applyFont="1" applyFill="1" applyBorder="1" applyAlignment="1">
      <alignment horizontal="center" wrapText="1"/>
    </xf>
    <xf numFmtId="4" fontId="8" fillId="5" borderId="19" xfId="6" applyNumberFormat="1" applyFont="1" applyFill="1" applyBorder="1" applyAlignment="1">
      <alignment horizontal="center" wrapText="1"/>
    </xf>
    <xf numFmtId="43" fontId="8" fillId="5" borderId="60" xfId="7" applyFont="1" applyFill="1" applyBorder="1" applyAlignment="1">
      <alignment horizontal="center"/>
    </xf>
    <xf numFmtId="4" fontId="8" fillId="5" borderId="0" xfId="6" applyNumberFormat="1" applyFont="1" applyFill="1" applyBorder="1" applyAlignment="1">
      <alignment horizontal="right" wrapText="1"/>
    </xf>
    <xf numFmtId="164" fontId="1" fillId="5" borderId="58" xfId="6" applyFont="1" applyFill="1" applyBorder="1" applyAlignment="1"/>
    <xf numFmtId="43" fontId="8" fillId="5" borderId="60" xfId="7" applyFont="1" applyFill="1" applyBorder="1" applyAlignment="1">
      <alignment horizontal="center" vertical="center"/>
    </xf>
    <xf numFmtId="39" fontId="8" fillId="5" borderId="60" xfId="7" applyNumberFormat="1" applyFont="1" applyFill="1" applyBorder="1" applyAlignment="1">
      <alignment horizontal="center"/>
    </xf>
    <xf numFmtId="164" fontId="3" fillId="5" borderId="0" xfId="6" applyFont="1" applyFill="1" applyAlignment="1">
      <alignment horizontal="center" vertical="top" wrapText="1"/>
    </xf>
    <xf numFmtId="164" fontId="6" fillId="5" borderId="0" xfId="6" applyFont="1" applyFill="1" applyBorder="1" applyAlignment="1">
      <alignment horizontal="center" vertical="center" wrapText="1"/>
    </xf>
    <xf numFmtId="0" fontId="0" fillId="5" borderId="0" xfId="0" applyFill="1" applyBorder="1"/>
    <xf numFmtId="164" fontId="1" fillId="5" borderId="58" xfId="6" applyFont="1" applyFill="1" applyBorder="1" applyAlignment="1"/>
    <xf numFmtId="164" fontId="48" fillId="5" borderId="1" xfId="6" applyFont="1" applyFill="1" applyBorder="1" applyAlignment="1"/>
    <xf numFmtId="164" fontId="48" fillId="5" borderId="2" xfId="6" applyFont="1" applyFill="1" applyBorder="1" applyAlignment="1"/>
    <xf numFmtId="164" fontId="48" fillId="5" borderId="3" xfId="6" applyFont="1" applyFill="1" applyBorder="1" applyAlignment="1"/>
    <xf numFmtId="164" fontId="48" fillId="5" borderId="4" xfId="6" applyFont="1" applyFill="1" applyBorder="1" applyAlignment="1"/>
    <xf numFmtId="164" fontId="50" fillId="5" borderId="0" xfId="6" applyFont="1" applyFill="1" applyAlignment="1">
      <alignment horizontal="center" vertical="top" wrapText="1"/>
    </xf>
    <xf numFmtId="164" fontId="54" fillId="5" borderId="5" xfId="6" applyFont="1" applyFill="1" applyBorder="1" applyAlignment="1">
      <alignment vertical="top" wrapText="1"/>
    </xf>
    <xf numFmtId="164" fontId="54" fillId="5" borderId="6" xfId="6" applyFont="1" applyFill="1" applyBorder="1" applyAlignment="1">
      <alignment vertical="top" wrapText="1"/>
    </xf>
    <xf numFmtId="164" fontId="52" fillId="5" borderId="0" xfId="6" applyFont="1" applyFill="1" applyAlignment="1">
      <alignment horizontal="left" vertical="top" wrapText="1"/>
    </xf>
    <xf numFmtId="164" fontId="52" fillId="5" borderId="0" xfId="6" applyFont="1" applyFill="1" applyAlignment="1">
      <alignment vertical="top" wrapText="1"/>
    </xf>
    <xf numFmtId="164" fontId="48" fillId="5" borderId="58" xfId="6" applyFont="1" applyFill="1" applyBorder="1" applyAlignment="1"/>
    <xf numFmtId="164" fontId="48" fillId="5" borderId="59" xfId="6" applyFont="1" applyFill="1" applyBorder="1" applyAlignment="1"/>
    <xf numFmtId="164" fontId="48" fillId="5" borderId="58" xfId="6" applyFont="1" applyFill="1" applyBorder="1" applyAlignment="1">
      <alignment vertical="center"/>
    </xf>
    <xf numFmtId="164" fontId="48" fillId="5" borderId="59" xfId="6" applyFont="1" applyFill="1" applyBorder="1" applyAlignment="1">
      <alignment vertical="center"/>
    </xf>
    <xf numFmtId="4" fontId="56" fillId="5" borderId="7" xfId="6" applyNumberFormat="1" applyFont="1" applyFill="1" applyBorder="1" applyAlignment="1">
      <alignment horizontal="center" vertical="center" wrapText="1"/>
    </xf>
    <xf numFmtId="4" fontId="56" fillId="5" borderId="19" xfId="6" applyNumberFormat="1" applyFont="1" applyFill="1" applyBorder="1" applyAlignment="1">
      <alignment horizontal="center" vertical="center" wrapText="1"/>
    </xf>
    <xf numFmtId="164" fontId="55" fillId="5" borderId="60" xfId="6" applyFont="1" applyFill="1" applyBorder="1" applyAlignment="1">
      <alignment horizontal="center" wrapText="1"/>
    </xf>
    <xf numFmtId="4" fontId="51" fillId="5" borderId="7" xfId="6" applyNumberFormat="1" applyFont="1" applyFill="1" applyBorder="1" applyAlignment="1">
      <alignment horizontal="center" wrapText="1"/>
    </xf>
    <xf numFmtId="4" fontId="51" fillId="5" borderId="19" xfId="6" applyNumberFormat="1" applyFont="1" applyFill="1" applyBorder="1" applyAlignment="1">
      <alignment horizontal="center" wrapText="1"/>
    </xf>
    <xf numFmtId="43" fontId="51" fillId="5" borderId="60" xfId="7" applyFont="1" applyFill="1" applyBorder="1" applyAlignment="1">
      <alignment horizontal="center"/>
    </xf>
    <xf numFmtId="4" fontId="55" fillId="5" borderId="7" xfId="6" applyNumberFormat="1" applyFont="1" applyFill="1" applyBorder="1" applyAlignment="1">
      <alignment horizontal="center" wrapText="1"/>
    </xf>
    <xf numFmtId="4" fontId="55" fillId="5" borderId="19" xfId="6" applyNumberFormat="1" applyFont="1" applyFill="1" applyBorder="1" applyAlignment="1">
      <alignment horizontal="center" wrapText="1"/>
    </xf>
    <xf numFmtId="43" fontId="55" fillId="5" borderId="60" xfId="7" applyFont="1" applyFill="1" applyBorder="1" applyAlignment="1">
      <alignment horizontal="center"/>
    </xf>
    <xf numFmtId="4" fontId="51" fillId="5" borderId="7" xfId="6" applyNumberFormat="1" applyFont="1" applyFill="1" applyBorder="1" applyAlignment="1">
      <alignment horizontal="center" vertical="center" wrapText="1"/>
    </xf>
    <xf numFmtId="4" fontId="54" fillId="5" borderId="0" xfId="6" applyNumberFormat="1" applyFont="1" applyFill="1" applyBorder="1" applyAlignment="1">
      <alignment horizontal="right" vertical="center" wrapText="1"/>
    </xf>
    <xf numFmtId="4" fontId="51" fillId="5" borderId="40" xfId="6" applyNumberFormat="1" applyFont="1" applyFill="1" applyBorder="1" applyAlignment="1">
      <alignment horizontal="center" vertical="center" wrapText="1"/>
    </xf>
    <xf numFmtId="4" fontId="51" fillId="5" borderId="54" xfId="0" applyNumberFormat="1" applyFont="1" applyFill="1" applyBorder="1" applyAlignment="1">
      <alignment horizontal="center" vertical="center" wrapText="1"/>
    </xf>
    <xf numFmtId="4" fontId="56" fillId="5" borderId="49" xfId="0" applyNumberFormat="1" applyFont="1" applyFill="1" applyBorder="1" applyAlignment="1">
      <alignment horizontal="center" vertical="center" wrapText="1"/>
    </xf>
    <xf numFmtId="4" fontId="51" fillId="5" borderId="53" xfId="0" applyNumberFormat="1" applyFont="1" applyFill="1" applyBorder="1" applyAlignment="1">
      <alignment horizontal="center" vertical="center" wrapText="1"/>
    </xf>
    <xf numFmtId="4" fontId="51" fillId="5" borderId="43" xfId="0" applyNumberFormat="1" applyFont="1" applyFill="1" applyBorder="1" applyAlignment="1">
      <alignment horizontal="center" vertical="center" wrapText="1"/>
    </xf>
    <xf numFmtId="4" fontId="56" fillId="5" borderId="52" xfId="6" applyNumberFormat="1" applyFont="1" applyFill="1" applyBorder="1" applyAlignment="1">
      <alignment horizontal="center" vertical="center" wrapText="1"/>
    </xf>
    <xf numFmtId="4" fontId="53" fillId="5" borderId="0" xfId="6" applyNumberFormat="1" applyFont="1" applyFill="1" applyBorder="1" applyAlignment="1">
      <alignment horizontal="right" wrapText="1"/>
    </xf>
    <xf numFmtId="4" fontId="55" fillId="5" borderId="7" xfId="6" applyNumberFormat="1" applyFont="1" applyFill="1" applyBorder="1" applyAlignment="1">
      <alignment horizontal="center" vertical="center" wrapText="1"/>
    </xf>
    <xf numFmtId="43" fontId="61" fillId="5" borderId="59" xfId="7" applyFont="1" applyFill="1" applyBorder="1" applyAlignment="1">
      <alignment horizontal="center" vertical="center"/>
    </xf>
    <xf numFmtId="4" fontId="60" fillId="5" borderId="0" xfId="6" applyNumberFormat="1" applyFont="1" applyFill="1" applyBorder="1" applyAlignment="1">
      <alignment horizontal="right" vertical="top" wrapText="1"/>
    </xf>
    <xf numFmtId="0" fontId="49" fillId="5" borderId="58" xfId="0" applyFont="1" applyFill="1" applyBorder="1"/>
    <xf numFmtId="0" fontId="49" fillId="5" borderId="0" xfId="0" applyFont="1" applyFill="1" applyBorder="1"/>
    <xf numFmtId="43" fontId="49" fillId="5" borderId="59" xfId="0" applyNumberFormat="1" applyFont="1" applyFill="1" applyBorder="1"/>
    <xf numFmtId="0" fontId="49" fillId="5" borderId="59" xfId="0" applyFont="1" applyFill="1" applyBorder="1"/>
    <xf numFmtId="0" fontId="49" fillId="5" borderId="61" xfId="0" applyFont="1" applyFill="1" applyBorder="1"/>
    <xf numFmtId="0" fontId="49" fillId="5" borderId="63" xfId="0" applyFont="1" applyFill="1" applyBorder="1"/>
    <xf numFmtId="171" fontId="4" fillId="5" borderId="60" xfId="7" applyNumberFormat="1" applyFont="1" applyFill="1" applyBorder="1" applyAlignment="1">
      <alignment horizontal="center"/>
    </xf>
    <xf numFmtId="171" fontId="8" fillId="5" borderId="60" xfId="7" applyNumberFormat="1" applyFont="1" applyFill="1" applyBorder="1" applyAlignment="1">
      <alignment horizontal="center"/>
    </xf>
    <xf numFmtId="164" fontId="3" fillId="5" borderId="0" xfId="6" applyFont="1" applyFill="1" applyAlignment="1">
      <alignment horizontal="center" vertical="top" wrapText="1"/>
    </xf>
    <xf numFmtId="0" fontId="0" fillId="5" borderId="0" xfId="0" applyFill="1" applyBorder="1"/>
    <xf numFmtId="164" fontId="3" fillId="5" borderId="0" xfId="6" applyFont="1" applyFill="1" applyBorder="1" applyAlignment="1">
      <alignment horizontal="center" vertical="top" wrapText="1"/>
    </xf>
    <xf numFmtId="164" fontId="1" fillId="5" borderId="58" xfId="6" applyFont="1" applyFill="1" applyBorder="1" applyAlignment="1"/>
    <xf numFmtId="164" fontId="4" fillId="5" borderId="60" xfId="6" applyFont="1" applyFill="1" applyBorder="1" applyAlignment="1">
      <alignment horizontal="center" vertical="center"/>
    </xf>
    <xf numFmtId="39" fontId="9" fillId="5" borderId="60" xfId="7" applyNumberFormat="1" applyFont="1" applyFill="1" applyBorder="1" applyAlignment="1">
      <alignment horizontal="center"/>
    </xf>
    <xf numFmtId="164" fontId="1" fillId="5" borderId="3" xfId="6" applyFont="1" applyFill="1" applyBorder="1" applyAlignment="1">
      <alignment vertical="center"/>
    </xf>
    <xf numFmtId="164" fontId="1" fillId="5" borderId="3" xfId="6" applyFont="1" applyFill="1" applyBorder="1" applyAlignment="1">
      <alignment horizontal="center" vertical="center"/>
    </xf>
    <xf numFmtId="164" fontId="8" fillId="5" borderId="60" xfId="6" applyFont="1" applyFill="1" applyBorder="1" applyAlignment="1">
      <alignment horizontal="center" vertical="center" wrapText="1"/>
    </xf>
    <xf numFmtId="170" fontId="1" fillId="5" borderId="60" xfId="6" applyNumberFormat="1" applyFont="1" applyFill="1" applyBorder="1" applyAlignment="1">
      <alignment horizontal="center"/>
    </xf>
    <xf numFmtId="170" fontId="40" fillId="5" borderId="60" xfId="7" applyNumberFormat="1" applyFont="1" applyFill="1" applyBorder="1" applyAlignment="1">
      <alignment horizontal="center"/>
    </xf>
    <xf numFmtId="164" fontId="7" fillId="5" borderId="6" xfId="6" applyFont="1" applyFill="1" applyBorder="1" applyAlignment="1">
      <alignment vertical="top" wrapText="1"/>
    </xf>
    <xf numFmtId="4" fontId="9" fillId="5" borderId="52" xfId="6" applyNumberFormat="1" applyFont="1" applyFill="1" applyBorder="1" applyAlignment="1">
      <alignment horizontal="center" wrapText="1"/>
    </xf>
    <xf numFmtId="4" fontId="7" fillId="5" borderId="19" xfId="6" applyNumberFormat="1" applyFont="1" applyFill="1" applyBorder="1" applyAlignment="1">
      <alignment horizontal="center" vertical="center" wrapText="1"/>
    </xf>
    <xf numFmtId="170" fontId="1" fillId="5" borderId="60" xfId="6" applyNumberFormat="1" applyFont="1" applyFill="1" applyBorder="1" applyAlignment="1">
      <alignment horizontal="center" vertical="center"/>
    </xf>
    <xf numFmtId="170" fontId="40" fillId="5" borderId="60" xfId="7" applyNumberFormat="1" applyFont="1" applyFill="1" applyBorder="1" applyAlignment="1">
      <alignment horizontal="center" vertical="center"/>
    </xf>
    <xf numFmtId="164" fontId="3" fillId="5" borderId="0" xfId="6" applyFont="1" applyFill="1" applyAlignment="1">
      <alignment horizontal="center" vertical="top" wrapText="1"/>
    </xf>
    <xf numFmtId="164" fontId="3" fillId="5" borderId="0" xfId="6" applyFont="1" applyFill="1" applyBorder="1" applyAlignment="1">
      <alignment horizontal="center" vertical="top" wrapText="1"/>
    </xf>
    <xf numFmtId="0" fontId="0" fillId="5" borderId="0" xfId="0" applyFill="1" applyBorder="1"/>
    <xf numFmtId="164" fontId="1" fillId="5" borderId="58" xfId="6" applyFont="1" applyFill="1" applyBorder="1" applyAlignment="1"/>
    <xf numFmtId="164" fontId="7" fillId="5" borderId="6" xfId="6" applyFont="1" applyFill="1" applyBorder="1" applyAlignment="1">
      <alignment vertical="top" wrapText="1"/>
    </xf>
    <xf numFmtId="164" fontId="7" fillId="5" borderId="11" xfId="6" applyFont="1" applyFill="1" applyBorder="1" applyAlignment="1">
      <alignment vertical="top" wrapText="1"/>
    </xf>
    <xf numFmtId="164" fontId="7" fillId="5" borderId="12" xfId="6" applyFont="1" applyFill="1" applyBorder="1" applyAlignment="1">
      <alignment vertical="top" wrapText="1"/>
    </xf>
    <xf numFmtId="164" fontId="8" fillId="5" borderId="0" xfId="6" applyFont="1" applyFill="1" applyBorder="1" applyAlignment="1">
      <alignment vertical="top" wrapText="1"/>
    </xf>
    <xf numFmtId="4" fontId="9" fillId="5" borderId="0" xfId="6" applyNumberFormat="1" applyFont="1" applyFill="1" applyBorder="1" applyAlignment="1">
      <alignment horizontal="center" vertical="center" wrapText="1"/>
    </xf>
    <xf numFmtId="164" fontId="1" fillId="5" borderId="60" xfId="6" applyFont="1" applyFill="1" applyBorder="1" applyAlignment="1">
      <alignment horizontal="center"/>
    </xf>
    <xf numFmtId="43" fontId="40" fillId="5" borderId="60" xfId="7" applyFont="1" applyFill="1" applyBorder="1" applyAlignment="1">
      <alignment horizontal="center"/>
    </xf>
    <xf numFmtId="164" fontId="12" fillId="5" borderId="0" xfId="6" applyFont="1" applyFill="1" applyBorder="1" applyAlignment="1">
      <alignment horizontal="left" vertical="top" wrapText="1"/>
    </xf>
    <xf numFmtId="43" fontId="1" fillId="5" borderId="60" xfId="7" applyFont="1" applyFill="1" applyBorder="1" applyAlignment="1">
      <alignment horizontal="center"/>
    </xf>
    <xf numFmtId="4" fontId="4" fillId="5" borderId="43" xfId="0" applyNumberFormat="1" applyFont="1" applyFill="1" applyBorder="1" applyAlignment="1">
      <alignment horizontal="center" vertical="top" wrapText="1"/>
    </xf>
    <xf numFmtId="43" fontId="1" fillId="5" borderId="60" xfId="7" applyFont="1" applyFill="1" applyBorder="1" applyAlignment="1">
      <alignment horizontal="center" vertical="center"/>
    </xf>
    <xf numFmtId="39" fontId="7" fillId="5" borderId="60" xfId="7" applyNumberFormat="1" applyFont="1" applyFill="1" applyBorder="1" applyAlignment="1">
      <alignment horizontal="center" vertical="center"/>
    </xf>
    <xf numFmtId="43" fontId="9" fillId="5" borderId="60" xfId="7" applyFont="1" applyFill="1" applyBorder="1" applyAlignment="1">
      <alignment horizontal="center" vertical="center"/>
    </xf>
    <xf numFmtId="169" fontId="0" fillId="0" borderId="0" xfId="0" applyNumberFormat="1"/>
    <xf numFmtId="171" fontId="7" fillId="5" borderId="60" xfId="7" applyNumberFormat="1" applyFont="1" applyFill="1" applyBorder="1" applyAlignment="1">
      <alignment horizontal="center" vertical="center"/>
    </xf>
    <xf numFmtId="171" fontId="9" fillId="5" borderId="60" xfId="7" applyNumberFormat="1" applyFont="1" applyFill="1" applyBorder="1" applyAlignment="1">
      <alignment horizontal="center"/>
    </xf>
    <xf numFmtId="164" fontId="3" fillId="5" borderId="0" xfId="6" applyFont="1" applyFill="1" applyAlignment="1">
      <alignment horizontal="center" vertical="top" wrapText="1"/>
    </xf>
    <xf numFmtId="0" fontId="0" fillId="5" borderId="0" xfId="0" applyFill="1" applyBorder="1"/>
    <xf numFmtId="164" fontId="1" fillId="5" borderId="58" xfId="6" applyFont="1" applyFill="1" applyBorder="1" applyAlignment="1"/>
    <xf numFmtId="164" fontId="7" fillId="5" borderId="6" xfId="6" applyFont="1" applyFill="1" applyBorder="1" applyAlignment="1">
      <alignment vertical="top" wrapText="1"/>
    </xf>
    <xf numFmtId="169" fontId="9" fillId="5" borderId="60" xfId="7" applyNumberFormat="1" applyFont="1" applyFill="1" applyBorder="1" applyAlignment="1">
      <alignment horizontal="center"/>
    </xf>
    <xf numFmtId="43" fontId="0" fillId="0" borderId="0" xfId="0" applyNumberFormat="1"/>
    <xf numFmtId="164" fontId="1" fillId="5" borderId="0" xfId="6" applyFont="1" applyFill="1" applyBorder="1" applyAlignment="1"/>
    <xf numFmtId="164" fontId="8" fillId="5" borderId="36" xfId="6" applyFont="1" applyFill="1" applyBorder="1" applyAlignment="1">
      <alignment horizontal="center" vertical="center" wrapText="1"/>
    </xf>
    <xf numFmtId="170" fontId="7" fillId="5" borderId="36" xfId="7" applyNumberFormat="1" applyFont="1" applyFill="1" applyBorder="1" applyAlignment="1">
      <alignment horizontal="center" vertical="center"/>
    </xf>
    <xf numFmtId="170" fontId="9" fillId="5" borderId="36" xfId="7" applyNumberFormat="1" applyFont="1" applyFill="1" applyBorder="1" applyAlignment="1">
      <alignment horizontal="center" vertical="center"/>
    </xf>
    <xf numFmtId="4" fontId="4" fillId="5" borderId="30" xfId="0" applyNumberFormat="1" applyFont="1" applyFill="1" applyBorder="1" applyAlignment="1">
      <alignment vertical="top" wrapText="1"/>
    </xf>
    <xf numFmtId="164" fontId="2" fillId="5" borderId="59" xfId="1" applyFont="1" applyFill="1" applyBorder="1" applyAlignment="1"/>
    <xf numFmtId="164" fontId="2" fillId="5" borderId="63" xfId="1" applyFont="1" applyFill="1" applyBorder="1" applyAlignment="1"/>
    <xf numFmtId="4" fontId="4" fillId="5" borderId="26" xfId="0" applyNumberFormat="1" applyFont="1" applyFill="1" applyBorder="1" applyAlignment="1">
      <alignment horizontal="center" vertical="top" wrapText="1"/>
    </xf>
    <xf numFmtId="4" fontId="4" fillId="5" borderId="21" xfId="6" applyNumberFormat="1" applyFont="1" applyFill="1" applyBorder="1" applyAlignment="1">
      <alignment horizontal="center" vertical="center" wrapText="1"/>
    </xf>
    <xf numFmtId="43" fontId="44" fillId="0" borderId="0" xfId="0" applyNumberFormat="1" applyFont="1"/>
    <xf numFmtId="164" fontId="1" fillId="5" borderId="58" xfId="6" applyFont="1" applyFill="1" applyBorder="1" applyAlignment="1"/>
    <xf numFmtId="164" fontId="3" fillId="5" borderId="0" xfId="6" applyFont="1" applyFill="1" applyAlignment="1">
      <alignment horizontal="center" vertical="top" wrapText="1"/>
    </xf>
    <xf numFmtId="0" fontId="0" fillId="5" borderId="0" xfId="0" applyFill="1" applyBorder="1"/>
    <xf numFmtId="164" fontId="7" fillId="5" borderId="6" xfId="6" applyFont="1" applyFill="1" applyBorder="1" applyAlignment="1">
      <alignment vertical="top" wrapText="1"/>
    </xf>
    <xf numFmtId="164" fontId="1" fillId="5" borderId="58" xfId="6" applyFont="1" applyFill="1" applyBorder="1" applyAlignment="1"/>
    <xf numFmtId="164" fontId="12" fillId="3" borderId="7" xfId="6" applyFont="1" applyFill="1" applyBorder="1" applyAlignment="1">
      <alignment horizontal="left" vertical="top" wrapText="1"/>
    </xf>
    <xf numFmtId="164" fontId="7" fillId="3" borderId="0" xfId="6" applyFont="1" applyFill="1" applyBorder="1" applyAlignment="1">
      <alignment horizontal="left" vertical="top" wrapText="1" indent="3"/>
    </xf>
    <xf numFmtId="164" fontId="13" fillId="3" borderId="37" xfId="6" applyFont="1" applyFill="1" applyBorder="1" applyAlignment="1">
      <alignment horizontal="left" vertical="top" wrapText="1" indent="7"/>
    </xf>
    <xf numFmtId="164" fontId="7" fillId="3" borderId="7" xfId="6" applyFont="1" applyFill="1" applyBorder="1" applyAlignment="1">
      <alignment vertical="top" wrapText="1"/>
    </xf>
    <xf numFmtId="164" fontId="7" fillId="3" borderId="7" xfId="6" applyFont="1" applyFill="1" applyBorder="1" applyAlignment="1">
      <alignment horizontal="left" vertical="top" wrapText="1"/>
    </xf>
    <xf numFmtId="164" fontId="7" fillId="3" borderId="22" xfId="6" applyFont="1" applyFill="1" applyBorder="1" applyAlignment="1">
      <alignment horizontal="left" vertical="top" wrapText="1"/>
    </xf>
    <xf numFmtId="164" fontId="7" fillId="3" borderId="17" xfId="6" applyFont="1" applyFill="1" applyBorder="1" applyAlignment="1">
      <alignment horizontal="left" vertical="top" wrapText="1"/>
    </xf>
    <xf numFmtId="164" fontId="7" fillId="3" borderId="43" xfId="6" applyFont="1" applyFill="1" applyBorder="1" applyAlignment="1">
      <alignment horizontal="left" vertical="top" wrapText="1"/>
    </xf>
    <xf numFmtId="0" fontId="44" fillId="3" borderId="43" xfId="0" applyFont="1" applyFill="1" applyBorder="1" applyAlignment="1">
      <alignment horizontal="left" vertical="top" wrapText="1"/>
    </xf>
    <xf numFmtId="164" fontId="6" fillId="3" borderId="50" xfId="6" applyFont="1" applyFill="1" applyBorder="1" applyAlignment="1">
      <alignment horizontal="left" vertical="center" wrapText="1"/>
    </xf>
    <xf numFmtId="164" fontId="6" fillId="3" borderId="51" xfId="6" applyFont="1" applyFill="1" applyBorder="1" applyAlignment="1">
      <alignment horizontal="left" vertical="center" wrapText="1"/>
    </xf>
    <xf numFmtId="164" fontId="7" fillId="3" borderId="19" xfId="6" applyFont="1" applyFill="1" applyBorder="1" applyAlignment="1">
      <alignment vertical="top" wrapText="1"/>
    </xf>
    <xf numFmtId="164" fontId="7" fillId="3" borderId="23" xfId="6" applyFont="1" applyFill="1" applyBorder="1" applyAlignment="1">
      <alignment horizontal="left" vertical="top" wrapText="1"/>
    </xf>
    <xf numFmtId="0" fontId="44" fillId="3" borderId="24" xfId="0" applyFont="1" applyFill="1" applyBorder="1" applyAlignment="1">
      <alignment horizontal="left" vertical="top" wrapText="1"/>
    </xf>
    <xf numFmtId="0" fontId="44" fillId="3" borderId="25" xfId="0" applyFont="1" applyFill="1" applyBorder="1" applyAlignment="1">
      <alignment horizontal="left" vertical="top" wrapText="1"/>
    </xf>
    <xf numFmtId="164" fontId="7" fillId="3" borderId="27" xfId="6" applyFont="1" applyFill="1" applyBorder="1" applyAlignment="1">
      <alignment horizontal="left" vertical="top" wrapText="1"/>
    </xf>
    <xf numFmtId="0" fontId="44" fillId="3" borderId="28" xfId="0" applyFont="1" applyFill="1" applyBorder="1" applyAlignment="1">
      <alignment horizontal="left" vertical="top" wrapText="1"/>
    </xf>
    <xf numFmtId="164" fontId="7" fillId="3" borderId="41" xfId="6" applyFont="1" applyFill="1" applyBorder="1" applyAlignment="1">
      <alignment horizontal="left" vertical="top" wrapText="1"/>
    </xf>
    <xf numFmtId="0" fontId="44" fillId="3" borderId="42" xfId="0" applyFont="1" applyFill="1" applyBorder="1" applyAlignment="1">
      <alignment horizontal="left" vertical="top" wrapText="1"/>
    </xf>
    <xf numFmtId="0" fontId="44" fillId="3" borderId="45" xfId="0" applyFont="1" applyFill="1" applyBorder="1" applyAlignment="1">
      <alignment horizontal="left" vertical="top" wrapText="1"/>
    </xf>
    <xf numFmtId="164" fontId="6" fillId="3" borderId="46" xfId="6" applyFont="1" applyFill="1" applyBorder="1" applyAlignment="1">
      <alignment horizontal="left" vertical="center" wrapText="1"/>
    </xf>
    <xf numFmtId="0" fontId="45" fillId="3" borderId="47" xfId="0" applyFont="1" applyFill="1" applyBorder="1" applyAlignment="1">
      <alignment horizontal="left" vertical="center" wrapText="1"/>
    </xf>
    <xf numFmtId="0" fontId="45" fillId="3" borderId="48" xfId="0" applyFont="1" applyFill="1" applyBorder="1" applyAlignment="1">
      <alignment horizontal="left" vertical="center" wrapText="1"/>
    </xf>
    <xf numFmtId="164" fontId="6" fillId="3" borderId="0" xfId="6" applyFont="1" applyFill="1" applyBorder="1" applyAlignment="1">
      <alignment horizontal="center" vertical="center" wrapText="1"/>
    </xf>
    <xf numFmtId="164" fontId="6" fillId="3" borderId="7" xfId="6" applyFont="1" applyFill="1" applyBorder="1" applyAlignment="1">
      <alignment vertical="top" wrapText="1"/>
    </xf>
    <xf numFmtId="0" fontId="0" fillId="3" borderId="0" xfId="0" applyFill="1" applyBorder="1"/>
    <xf numFmtId="164" fontId="7" fillId="3" borderId="5" xfId="6" applyFont="1" applyFill="1" applyBorder="1" applyAlignment="1">
      <alignment horizontal="left" vertical="top" wrapText="1"/>
    </xf>
    <xf numFmtId="164" fontId="7" fillId="3" borderId="6" xfId="6" applyFont="1" applyFill="1" applyBorder="1" applyAlignment="1">
      <alignment horizontal="left" vertical="top" wrapText="1"/>
    </xf>
    <xf numFmtId="164" fontId="9" fillId="3" borderId="7" xfId="6" applyFont="1" applyFill="1" applyBorder="1" applyAlignment="1">
      <alignment horizontal="center" vertical="center" wrapText="1"/>
    </xf>
    <xf numFmtId="0" fontId="0" fillId="2" borderId="0" xfId="0" applyFill="1"/>
    <xf numFmtId="164" fontId="9" fillId="3" borderId="44" xfId="6" applyFont="1" applyFill="1" applyBorder="1" applyAlignment="1">
      <alignment vertical="top" wrapText="1"/>
    </xf>
    <xf numFmtId="4" fontId="9" fillId="3" borderId="44" xfId="6" applyNumberFormat="1" applyFont="1" applyFill="1" applyBorder="1" applyAlignment="1">
      <alignment horizontal="center" vertical="center" wrapText="1"/>
    </xf>
    <xf numFmtId="164" fontId="6" fillId="3" borderId="0" xfId="6" applyFont="1" applyFill="1" applyBorder="1" applyAlignment="1">
      <alignment horizontal="center" vertical="top" wrapText="1"/>
    </xf>
    <xf numFmtId="0" fontId="0" fillId="3" borderId="42" xfId="0" applyFill="1" applyBorder="1"/>
    <xf numFmtId="164" fontId="3" fillId="3" borderId="0" xfId="6" applyFont="1" applyFill="1" applyBorder="1" applyAlignment="1">
      <alignment horizontal="center" vertical="top" wrapText="1"/>
    </xf>
    <xf numFmtId="164" fontId="4" fillId="3" borderId="0" xfId="6" applyFont="1" applyFill="1" applyBorder="1" applyAlignment="1">
      <alignment horizontal="center" vertical="top" wrapText="1"/>
    </xf>
    <xf numFmtId="164" fontId="5" fillId="3" borderId="0" xfId="6" applyFont="1" applyFill="1" applyBorder="1" applyAlignment="1">
      <alignment horizontal="center" vertical="top" wrapText="1"/>
    </xf>
    <xf numFmtId="164" fontId="7" fillId="5" borderId="22" xfId="6" applyFont="1" applyFill="1" applyBorder="1" applyAlignment="1">
      <alignment horizontal="left" vertical="top" wrapText="1"/>
    </xf>
    <xf numFmtId="164" fontId="7" fillId="5" borderId="17" xfId="6" applyFont="1" applyFill="1" applyBorder="1" applyAlignment="1">
      <alignment horizontal="left" vertical="top" wrapText="1"/>
    </xf>
    <xf numFmtId="164" fontId="6" fillId="5" borderId="0" xfId="6" applyFont="1" applyFill="1" applyBorder="1" applyAlignment="1">
      <alignment horizontal="center" vertical="center" wrapText="1"/>
    </xf>
    <xf numFmtId="164" fontId="4" fillId="5" borderId="7" xfId="6" applyFont="1" applyFill="1" applyBorder="1" applyAlignment="1">
      <alignment vertical="top" wrapText="1"/>
    </xf>
    <xf numFmtId="164" fontId="7" fillId="5" borderId="7" xfId="6" applyFont="1" applyFill="1" applyBorder="1" applyAlignment="1">
      <alignment vertical="top" wrapText="1"/>
    </xf>
    <xf numFmtId="164" fontId="7" fillId="5" borderId="19" xfId="6" applyFont="1" applyFill="1" applyBorder="1" applyAlignment="1">
      <alignment vertical="top" wrapText="1"/>
    </xf>
    <xf numFmtId="164" fontId="7" fillId="5" borderId="23" xfId="6" applyFont="1" applyFill="1" applyBorder="1" applyAlignment="1">
      <alignment horizontal="left" vertical="top" wrapText="1"/>
    </xf>
    <xf numFmtId="0" fontId="44" fillId="5" borderId="24" xfId="0" applyFont="1" applyFill="1" applyBorder="1" applyAlignment="1">
      <alignment horizontal="left" vertical="top" wrapText="1"/>
    </xf>
    <xf numFmtId="0" fontId="44" fillId="5" borderId="25" xfId="0" applyFont="1" applyFill="1" applyBorder="1" applyAlignment="1">
      <alignment horizontal="left" vertical="top" wrapText="1"/>
    </xf>
    <xf numFmtId="164" fontId="7" fillId="5" borderId="27" xfId="6" applyFont="1" applyFill="1" applyBorder="1" applyAlignment="1">
      <alignment horizontal="left" vertical="top" wrapText="1"/>
    </xf>
    <xf numFmtId="0" fontId="44" fillId="5" borderId="28" xfId="0" applyFont="1" applyFill="1" applyBorder="1" applyAlignment="1">
      <alignment horizontal="left" vertical="top" wrapText="1"/>
    </xf>
    <xf numFmtId="164" fontId="7" fillId="5" borderId="41" xfId="6" applyFont="1" applyFill="1" applyBorder="1" applyAlignment="1">
      <alignment horizontal="left" vertical="top" wrapText="1"/>
    </xf>
    <xf numFmtId="0" fontId="44" fillId="5" borderId="42" xfId="0" applyFont="1" applyFill="1" applyBorder="1" applyAlignment="1">
      <alignment horizontal="left" vertical="top" wrapText="1"/>
    </xf>
    <xf numFmtId="0" fontId="44" fillId="5" borderId="45" xfId="0" applyFont="1" applyFill="1" applyBorder="1" applyAlignment="1">
      <alignment horizontal="left" vertical="top" wrapText="1"/>
    </xf>
    <xf numFmtId="164" fontId="6" fillId="5" borderId="46" xfId="6" applyFont="1" applyFill="1" applyBorder="1" applyAlignment="1">
      <alignment horizontal="left" vertical="center" wrapText="1"/>
    </xf>
    <xf numFmtId="0" fontId="45" fillId="5" borderId="47" xfId="0" applyFont="1" applyFill="1" applyBorder="1" applyAlignment="1">
      <alignment horizontal="left" vertical="center" wrapText="1"/>
    </xf>
    <xf numFmtId="0" fontId="45" fillId="5" borderId="48" xfId="0" applyFont="1" applyFill="1" applyBorder="1" applyAlignment="1">
      <alignment horizontal="left" vertical="center" wrapText="1"/>
    </xf>
    <xf numFmtId="164" fontId="7" fillId="5" borderId="7" xfId="6" applyFont="1" applyFill="1" applyBorder="1" applyAlignment="1">
      <alignment horizontal="left" vertical="top" wrapText="1"/>
    </xf>
    <xf numFmtId="164" fontId="9" fillId="5" borderId="7" xfId="6" applyFont="1" applyFill="1" applyBorder="1" applyAlignment="1">
      <alignment horizontal="center" vertical="center" wrapText="1"/>
    </xf>
    <xf numFmtId="164" fontId="12" fillId="5" borderId="7" xfId="6" applyFont="1" applyFill="1" applyBorder="1" applyAlignment="1">
      <alignment horizontal="left" vertical="top" wrapText="1"/>
    </xf>
    <xf numFmtId="164" fontId="7" fillId="5" borderId="0" xfId="6" applyFont="1" applyFill="1" applyBorder="1" applyAlignment="1">
      <alignment horizontal="left" vertical="top" wrapText="1" indent="3"/>
    </xf>
    <xf numFmtId="164" fontId="13" fillId="5" borderId="62" xfId="6" applyFont="1" applyFill="1" applyBorder="1" applyAlignment="1">
      <alignment horizontal="left" vertical="top" wrapText="1" indent="7"/>
    </xf>
    <xf numFmtId="164" fontId="7" fillId="5" borderId="43" xfId="6" applyFont="1" applyFill="1" applyBorder="1" applyAlignment="1">
      <alignment horizontal="left" vertical="top" wrapText="1"/>
    </xf>
    <xf numFmtId="0" fontId="44" fillId="5" borderId="43" xfId="0" applyFont="1" applyFill="1" applyBorder="1" applyAlignment="1">
      <alignment horizontal="left" vertical="top" wrapText="1"/>
    </xf>
    <xf numFmtId="164" fontId="6" fillId="5" borderId="50" xfId="6" applyFont="1" applyFill="1" applyBorder="1" applyAlignment="1">
      <alignment horizontal="left" vertical="center" wrapText="1"/>
    </xf>
    <xf numFmtId="164" fontId="6" fillId="5" borderId="51" xfId="6" applyFont="1" applyFill="1" applyBorder="1" applyAlignment="1">
      <alignment horizontal="left" vertical="center" wrapText="1"/>
    </xf>
    <xf numFmtId="164" fontId="9" fillId="5" borderId="7" xfId="6" applyFont="1" applyFill="1" applyBorder="1" applyAlignment="1">
      <alignment vertical="top" wrapText="1"/>
    </xf>
    <xf numFmtId="0" fontId="0" fillId="5" borderId="0" xfId="0" applyFill="1"/>
    <xf numFmtId="164" fontId="7" fillId="5" borderId="5" xfId="6" applyFont="1" applyFill="1" applyBorder="1" applyAlignment="1">
      <alignment horizontal="left" vertical="top" wrapText="1"/>
    </xf>
    <xf numFmtId="164" fontId="7" fillId="5" borderId="6" xfId="6" applyFont="1" applyFill="1" applyBorder="1" applyAlignment="1">
      <alignment horizontal="left" vertical="top" wrapText="1"/>
    </xf>
    <xf numFmtId="164" fontId="7" fillId="5" borderId="19" xfId="6" applyFont="1" applyFill="1" applyBorder="1" applyAlignment="1">
      <alignment horizontal="left" vertical="top" wrapText="1"/>
    </xf>
    <xf numFmtId="164" fontId="7" fillId="5" borderId="20" xfId="6" applyFont="1" applyFill="1" applyBorder="1" applyAlignment="1">
      <alignment horizontal="left" vertical="top" wrapText="1"/>
    </xf>
    <xf numFmtId="164" fontId="9" fillId="5" borderId="44" xfId="6" applyFont="1" applyFill="1" applyBorder="1" applyAlignment="1">
      <alignment vertical="top" wrapText="1"/>
    </xf>
    <xf numFmtId="4" fontId="9" fillId="5" borderId="44" xfId="6" applyNumberFormat="1" applyFont="1" applyFill="1" applyBorder="1" applyAlignment="1">
      <alignment horizontal="center" vertical="center" wrapText="1"/>
    </xf>
    <xf numFmtId="164" fontId="6" fillId="5" borderId="0" xfId="6" applyFont="1" applyFill="1" applyAlignment="1">
      <alignment horizontal="center" vertical="top" wrapText="1"/>
    </xf>
    <xf numFmtId="0" fontId="0" fillId="5" borderId="18" xfId="0" applyFill="1" applyBorder="1"/>
    <xf numFmtId="164" fontId="3" fillId="5" borderId="0" xfId="6" applyFont="1" applyFill="1" applyAlignment="1">
      <alignment horizontal="center" vertical="top" wrapText="1"/>
    </xf>
    <xf numFmtId="164" fontId="4" fillId="5" borderId="0" xfId="6" applyFont="1" applyFill="1" applyAlignment="1">
      <alignment horizontal="center" vertical="top" wrapText="1"/>
    </xf>
    <xf numFmtId="164" fontId="5" fillId="5" borderId="0" xfId="6" applyFont="1" applyFill="1" applyAlignment="1">
      <alignment horizontal="center" vertical="top" wrapText="1"/>
    </xf>
    <xf numFmtId="0" fontId="0" fillId="6" borderId="18" xfId="0" applyFill="1" applyBorder="1"/>
    <xf numFmtId="164" fontId="6" fillId="5" borderId="7" xfId="6" applyFont="1" applyFill="1" applyBorder="1" applyAlignment="1">
      <alignment vertical="top" wrapText="1"/>
    </xf>
    <xf numFmtId="164" fontId="5" fillId="5" borderId="7" xfId="6" applyFont="1" applyFill="1" applyBorder="1" applyAlignment="1">
      <alignment vertical="top" wrapText="1"/>
    </xf>
    <xf numFmtId="164" fontId="8" fillId="5" borderId="44" xfId="6" applyFont="1" applyFill="1" applyBorder="1" applyAlignment="1">
      <alignment vertical="top" wrapText="1"/>
    </xf>
    <xf numFmtId="164" fontId="10" fillId="5" borderId="0" xfId="6" applyFont="1" applyFill="1" applyBorder="1" applyAlignment="1">
      <alignment horizontal="left" vertical="top" wrapText="1" indent="3"/>
    </xf>
    <xf numFmtId="0" fontId="42" fillId="5" borderId="28" xfId="0" applyFont="1" applyFill="1" applyBorder="1" applyAlignment="1">
      <alignment horizontal="left" vertical="top" wrapText="1"/>
    </xf>
    <xf numFmtId="164" fontId="4" fillId="5" borderId="41" xfId="6" applyFont="1" applyFill="1" applyBorder="1" applyAlignment="1">
      <alignment horizontal="left" vertical="top" wrapText="1"/>
    </xf>
    <xf numFmtId="0" fontId="20" fillId="5" borderId="42" xfId="0" applyFont="1" applyFill="1" applyBorder="1" applyAlignment="1">
      <alignment horizontal="left" vertical="top" wrapText="1"/>
    </xf>
    <xf numFmtId="0" fontId="20" fillId="5" borderId="45" xfId="0" applyFont="1" applyFill="1" applyBorder="1" applyAlignment="1">
      <alignment horizontal="left" vertical="top" wrapText="1"/>
    </xf>
    <xf numFmtId="164" fontId="9" fillId="5" borderId="46" xfId="6" applyFont="1" applyFill="1" applyBorder="1" applyAlignment="1">
      <alignment horizontal="left" vertical="center" wrapText="1"/>
    </xf>
    <xf numFmtId="0" fontId="41" fillId="5" borderId="47" xfId="0" applyFont="1" applyFill="1" applyBorder="1" applyAlignment="1">
      <alignment horizontal="left" vertical="center" wrapText="1"/>
    </xf>
    <xf numFmtId="0" fontId="41" fillId="5" borderId="48" xfId="0" applyFont="1" applyFill="1" applyBorder="1" applyAlignment="1">
      <alignment horizontal="left" vertical="center" wrapText="1"/>
    </xf>
    <xf numFmtId="164" fontId="4" fillId="5" borderId="22" xfId="6" applyFont="1" applyFill="1" applyBorder="1" applyAlignment="1">
      <alignment horizontal="left" vertical="top" wrapText="1"/>
    </xf>
    <xf numFmtId="164" fontId="4" fillId="5" borderId="17" xfId="6" applyFont="1" applyFill="1" applyBorder="1" applyAlignment="1">
      <alignment horizontal="left" vertical="top" wrapText="1"/>
    </xf>
    <xf numFmtId="164" fontId="4" fillId="5" borderId="43" xfId="6" applyFont="1" applyFill="1" applyBorder="1" applyAlignment="1">
      <alignment horizontal="left" vertical="top" wrapText="1"/>
    </xf>
    <xf numFmtId="0" fontId="0" fillId="5" borderId="43" xfId="0" applyFill="1" applyBorder="1" applyAlignment="1">
      <alignment horizontal="left" vertical="top" wrapText="1"/>
    </xf>
    <xf numFmtId="0" fontId="42" fillId="5" borderId="24" xfId="0" applyFont="1" applyFill="1" applyBorder="1" applyAlignment="1">
      <alignment horizontal="left" vertical="top" wrapText="1"/>
    </xf>
    <xf numFmtId="0" fontId="42" fillId="5" borderId="25" xfId="0" applyFont="1" applyFill="1" applyBorder="1" applyAlignment="1">
      <alignment horizontal="left" vertical="top" wrapText="1"/>
    </xf>
    <xf numFmtId="0" fontId="0" fillId="5" borderId="0" xfId="0" applyFill="1" applyBorder="1"/>
    <xf numFmtId="164" fontId="6" fillId="5" borderId="0" xfId="6" applyFont="1" applyFill="1" applyBorder="1" applyAlignment="1">
      <alignment horizontal="center" vertical="top" wrapText="1"/>
    </xf>
    <xf numFmtId="0" fontId="0" fillId="5" borderId="56" xfId="0" applyFill="1" applyBorder="1"/>
    <xf numFmtId="164" fontId="3" fillId="5" borderId="0" xfId="6" applyFont="1" applyFill="1" applyBorder="1" applyAlignment="1">
      <alignment horizontal="center" vertical="top" wrapText="1"/>
    </xf>
    <xf numFmtId="164" fontId="4" fillId="5" borderId="0" xfId="6" applyFont="1" applyFill="1" applyBorder="1" applyAlignment="1">
      <alignment horizontal="center" vertical="top" wrapText="1"/>
    </xf>
    <xf numFmtId="164" fontId="5" fillId="5" borderId="0" xfId="6" applyFont="1" applyFill="1" applyBorder="1" applyAlignment="1">
      <alignment horizontal="center" vertical="top" wrapText="1"/>
    </xf>
    <xf numFmtId="164" fontId="7" fillId="5" borderId="6" xfId="6" applyFont="1" applyFill="1" applyBorder="1" applyAlignment="1">
      <alignment vertical="top" wrapText="1"/>
    </xf>
    <xf numFmtId="164" fontId="7" fillId="5" borderId="20" xfId="6" applyFont="1" applyFill="1" applyBorder="1" applyAlignment="1">
      <alignment vertical="top" wrapText="1"/>
    </xf>
    <xf numFmtId="164" fontId="6" fillId="5" borderId="7" xfId="6" applyFont="1" applyFill="1" applyBorder="1" applyAlignment="1">
      <alignment vertical="center" wrapText="1"/>
    </xf>
    <xf numFmtId="164" fontId="13" fillId="5" borderId="11" xfId="6" applyFont="1" applyFill="1" applyBorder="1" applyAlignment="1">
      <alignment horizontal="left" vertical="top" wrapText="1" indent="7"/>
    </xf>
    <xf numFmtId="164" fontId="6" fillId="5" borderId="46" xfId="6" applyFont="1" applyFill="1" applyBorder="1" applyAlignment="1">
      <alignment vertical="center" wrapText="1"/>
    </xf>
    <xf numFmtId="164" fontId="6" fillId="5" borderId="47" xfId="6" applyFont="1" applyFill="1" applyBorder="1" applyAlignment="1">
      <alignment vertical="center" wrapText="1"/>
    </xf>
    <xf numFmtId="164" fontId="6" fillId="5" borderId="64" xfId="6" applyFont="1" applyFill="1" applyBorder="1" applyAlignment="1">
      <alignment vertical="center" wrapText="1"/>
    </xf>
    <xf numFmtId="164" fontId="7" fillId="5" borderId="27" xfId="6" applyFont="1" applyFill="1" applyBorder="1" applyAlignment="1">
      <alignment horizontal="left" vertical="center" wrapText="1"/>
    </xf>
    <xf numFmtId="0" fontId="42" fillId="5" borderId="28" xfId="0" applyFont="1" applyFill="1" applyBorder="1" applyAlignment="1">
      <alignment horizontal="left" vertical="center" wrapText="1"/>
    </xf>
    <xf numFmtId="164" fontId="6" fillId="0" borderId="0" xfId="6" applyFont="1" applyFill="1" applyBorder="1" applyAlignment="1">
      <alignment horizontal="center" vertical="center" wrapText="1"/>
    </xf>
    <xf numFmtId="164" fontId="9" fillId="0" borderId="0" xfId="6" applyFont="1" applyFill="1" applyBorder="1" applyAlignment="1">
      <alignment horizontal="center" vertical="center" wrapText="1"/>
    </xf>
    <xf numFmtId="164" fontId="7" fillId="0" borderId="0" xfId="6" applyFont="1" applyFill="1" applyBorder="1" applyAlignment="1">
      <alignment vertical="top" wrapText="1"/>
    </xf>
    <xf numFmtId="164" fontId="1" fillId="5" borderId="58" xfId="6" applyFont="1" applyFill="1" applyBorder="1" applyAlignment="1"/>
    <xf numFmtId="0" fontId="0" fillId="5" borderId="0" xfId="0" applyFill="1" applyAlignment="1"/>
    <xf numFmtId="0" fontId="0" fillId="5" borderId="59" xfId="0" applyFill="1" applyBorder="1" applyAlignment="1"/>
    <xf numFmtId="0" fontId="0" fillId="0" borderId="0" xfId="0" applyFill="1" applyBorder="1"/>
    <xf numFmtId="164" fontId="7" fillId="0" borderId="0" xfId="6" applyFont="1" applyFill="1" applyBorder="1" applyAlignment="1">
      <alignment horizontal="left" vertical="top" wrapText="1"/>
    </xf>
    <xf numFmtId="164" fontId="8" fillId="0" borderId="0" xfId="6" applyFont="1" applyFill="1" applyBorder="1" applyAlignment="1">
      <alignment vertical="top" wrapText="1"/>
    </xf>
    <xf numFmtId="4" fontId="9" fillId="0" borderId="0" xfId="6" applyNumberFormat="1" applyFont="1" applyFill="1" applyBorder="1" applyAlignment="1">
      <alignment horizontal="center" vertical="center" wrapText="1"/>
    </xf>
    <xf numFmtId="164" fontId="3" fillId="0" borderId="0" xfId="6" applyFont="1" applyFill="1" applyBorder="1" applyAlignment="1">
      <alignment horizontal="center" vertical="top" wrapText="1"/>
    </xf>
    <xf numFmtId="164" fontId="4" fillId="0" borderId="0" xfId="6" applyFont="1" applyFill="1" applyBorder="1" applyAlignment="1">
      <alignment horizontal="center" vertical="top" wrapText="1"/>
    </xf>
    <xf numFmtId="164" fontId="5" fillId="0" borderId="0" xfId="6" applyFont="1" applyFill="1" applyBorder="1" applyAlignment="1">
      <alignment horizontal="center" vertical="top" wrapText="1"/>
    </xf>
    <xf numFmtId="164" fontId="6" fillId="0" borderId="0" xfId="6" applyFont="1" applyFill="1" applyBorder="1" applyAlignment="1">
      <alignment horizontal="center" vertical="top" wrapText="1"/>
    </xf>
    <xf numFmtId="164" fontId="6" fillId="0" borderId="0" xfId="6" applyFont="1" applyFill="1" applyBorder="1" applyAlignment="1">
      <alignment vertical="top" wrapText="1"/>
    </xf>
    <xf numFmtId="164" fontId="10" fillId="0" borderId="0" xfId="6" applyFont="1" applyFill="1" applyBorder="1" applyAlignment="1">
      <alignment horizontal="left" vertical="top" wrapText="1" indent="3"/>
    </xf>
    <xf numFmtId="164" fontId="13" fillId="0" borderId="0" xfId="6" applyFont="1" applyFill="1" applyBorder="1" applyAlignment="1">
      <alignment horizontal="left" vertical="top" wrapText="1" indent="7"/>
    </xf>
    <xf numFmtId="164" fontId="4" fillId="0" borderId="0" xfId="6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164" fontId="6" fillId="0" borderId="0" xfId="6" applyFont="1" applyFill="1" applyBorder="1" applyAlignment="1">
      <alignment vertical="center" wrapText="1"/>
    </xf>
    <xf numFmtId="164" fontId="1" fillId="0" borderId="0" xfId="6" applyFont="1" applyFill="1" applyBorder="1" applyAlignment="1"/>
    <xf numFmtId="0" fontId="0" fillId="0" borderId="0" xfId="0" applyFill="1" applyBorder="1" applyAlignment="1"/>
    <xf numFmtId="164" fontId="12" fillId="0" borderId="0" xfId="6" applyFont="1" applyFill="1" applyBorder="1" applyAlignment="1">
      <alignment horizontal="left" vertical="top" wrapText="1"/>
    </xf>
    <xf numFmtId="0" fontId="42" fillId="0" borderId="0" xfId="0" applyFont="1" applyFill="1" applyBorder="1" applyAlignment="1">
      <alignment horizontal="left" vertical="top" wrapText="1"/>
    </xf>
    <xf numFmtId="164" fontId="7" fillId="0" borderId="0" xfId="6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horizontal="left" vertical="center" wrapText="1"/>
    </xf>
    <xf numFmtId="164" fontId="9" fillId="0" borderId="0" xfId="6" applyFont="1" applyFill="1" applyBorder="1" applyAlignment="1">
      <alignment horizontal="left" vertical="center" wrapText="1"/>
    </xf>
    <xf numFmtId="0" fontId="41" fillId="0" borderId="0" xfId="0" applyFont="1" applyFill="1" applyBorder="1" applyAlignment="1">
      <alignment horizontal="left" vertical="center" wrapText="1"/>
    </xf>
    <xf numFmtId="164" fontId="7" fillId="5" borderId="7" xfId="6" applyFont="1" applyFill="1" applyBorder="1" applyAlignment="1">
      <alignment vertical="center" wrapText="1"/>
    </xf>
    <xf numFmtId="164" fontId="6" fillId="5" borderId="50" xfId="6" applyFont="1" applyFill="1" applyBorder="1" applyAlignment="1">
      <alignment vertical="top" wrapText="1"/>
    </xf>
    <xf numFmtId="164" fontId="6" fillId="5" borderId="51" xfId="6" applyFont="1" applyFill="1" applyBorder="1" applyAlignment="1">
      <alignment vertical="top" wrapText="1"/>
    </xf>
    <xf numFmtId="164" fontId="53" fillId="5" borderId="0" xfId="6" applyFont="1" applyFill="1" applyBorder="1" applyAlignment="1">
      <alignment horizontal="center" vertical="center" wrapText="1"/>
    </xf>
    <xf numFmtId="164" fontId="54" fillId="5" borderId="7" xfId="6" applyFont="1" applyFill="1" applyBorder="1" applyAlignment="1">
      <alignment vertical="top" wrapText="1"/>
    </xf>
    <xf numFmtId="164" fontId="62" fillId="5" borderId="62" xfId="6" applyFont="1" applyFill="1" applyBorder="1" applyAlignment="1">
      <alignment horizontal="left" vertical="top" wrapText="1" indent="7"/>
    </xf>
    <xf numFmtId="164" fontId="53" fillId="5" borderId="50" xfId="6" applyFont="1" applyFill="1" applyBorder="1" applyAlignment="1">
      <alignment vertical="top" wrapText="1"/>
    </xf>
    <xf numFmtId="164" fontId="53" fillId="5" borderId="51" xfId="6" applyFont="1" applyFill="1" applyBorder="1" applyAlignment="1">
      <alignment vertical="top" wrapText="1"/>
    </xf>
    <xf numFmtId="0" fontId="49" fillId="5" borderId="0" xfId="0" applyFont="1" applyFill="1" applyBorder="1"/>
    <xf numFmtId="164" fontId="54" fillId="5" borderId="19" xfId="6" applyFont="1" applyFill="1" applyBorder="1" applyAlignment="1">
      <alignment vertical="top" wrapText="1"/>
    </xf>
    <xf numFmtId="164" fontId="54" fillId="5" borderId="23" xfId="6" applyFont="1" applyFill="1" applyBorder="1" applyAlignment="1">
      <alignment horizontal="left" vertical="top" wrapText="1"/>
    </xf>
    <xf numFmtId="0" fontId="58" fillId="5" borderId="24" xfId="0" applyFont="1" applyFill="1" applyBorder="1" applyAlignment="1">
      <alignment horizontal="left" vertical="top" wrapText="1"/>
    </xf>
    <xf numFmtId="0" fontId="58" fillId="5" borderId="25" xfId="0" applyFont="1" applyFill="1" applyBorder="1" applyAlignment="1">
      <alignment horizontal="left" vertical="top" wrapText="1"/>
    </xf>
    <xf numFmtId="164" fontId="54" fillId="5" borderId="27" xfId="6" applyFont="1" applyFill="1" applyBorder="1" applyAlignment="1">
      <alignment horizontal="left" vertical="center" wrapText="1"/>
    </xf>
    <xf numFmtId="0" fontId="58" fillId="5" borderId="28" xfId="0" applyFont="1" applyFill="1" applyBorder="1" applyAlignment="1">
      <alignment horizontal="left" vertical="center" wrapText="1"/>
    </xf>
    <xf numFmtId="164" fontId="56" fillId="5" borderId="46" xfId="6" applyFont="1" applyFill="1" applyBorder="1" applyAlignment="1">
      <alignment horizontal="left" vertical="center" wrapText="1"/>
    </xf>
    <xf numFmtId="0" fontId="59" fillId="5" borderId="47" xfId="0" applyFont="1" applyFill="1" applyBorder="1" applyAlignment="1">
      <alignment horizontal="left" vertical="center" wrapText="1"/>
    </xf>
    <xf numFmtId="0" fontId="59" fillId="5" borderId="48" xfId="0" applyFont="1" applyFill="1" applyBorder="1" applyAlignment="1">
      <alignment horizontal="left" vertical="center" wrapText="1"/>
    </xf>
    <xf numFmtId="164" fontId="51" fillId="5" borderId="22" xfId="6" applyFont="1" applyFill="1" applyBorder="1" applyAlignment="1">
      <alignment horizontal="left" vertical="top" wrapText="1"/>
    </xf>
    <xf numFmtId="164" fontId="51" fillId="5" borderId="17" xfId="6" applyFont="1" applyFill="1" applyBorder="1" applyAlignment="1">
      <alignment horizontal="left" vertical="top" wrapText="1"/>
    </xf>
    <xf numFmtId="164" fontId="51" fillId="5" borderId="43" xfId="6" applyFont="1" applyFill="1" applyBorder="1" applyAlignment="1">
      <alignment horizontal="left" vertical="top" wrapText="1"/>
    </xf>
    <xf numFmtId="0" fontId="49" fillId="5" borderId="43" xfId="0" applyFont="1" applyFill="1" applyBorder="1" applyAlignment="1">
      <alignment horizontal="left" vertical="top" wrapText="1"/>
    </xf>
    <xf numFmtId="164" fontId="48" fillId="5" borderId="58" xfId="6" applyFont="1" applyFill="1" applyBorder="1" applyAlignment="1"/>
    <xf numFmtId="0" fontId="49" fillId="5" borderId="0" xfId="0" applyFont="1" applyFill="1" applyAlignment="1"/>
    <xf numFmtId="0" fontId="49" fillId="5" borderId="59" xfId="0" applyFont="1" applyFill="1" applyBorder="1" applyAlignment="1"/>
    <xf numFmtId="164" fontId="60" fillId="5" borderId="7" xfId="6" applyFont="1" applyFill="1" applyBorder="1" applyAlignment="1">
      <alignment horizontal="left" vertical="top" wrapText="1"/>
    </xf>
    <xf numFmtId="164" fontId="57" fillId="5" borderId="0" xfId="6" applyFont="1" applyFill="1" applyBorder="1" applyAlignment="1">
      <alignment horizontal="left" vertical="top" wrapText="1" indent="3"/>
    </xf>
    <xf numFmtId="164" fontId="54" fillId="5" borderId="7" xfId="6" applyFont="1" applyFill="1" applyBorder="1" applyAlignment="1">
      <alignment horizontal="left" vertical="top" wrapText="1"/>
    </xf>
    <xf numFmtId="164" fontId="56" fillId="5" borderId="7" xfId="6" applyFont="1" applyFill="1" applyBorder="1" applyAlignment="1">
      <alignment horizontal="center" vertical="center" wrapText="1"/>
    </xf>
    <xf numFmtId="164" fontId="53" fillId="5" borderId="7" xfId="6" applyFont="1" applyFill="1" applyBorder="1" applyAlignment="1">
      <alignment vertical="top" wrapText="1"/>
    </xf>
    <xf numFmtId="0" fontId="49" fillId="5" borderId="0" xfId="0" applyFont="1" applyFill="1"/>
    <xf numFmtId="164" fontId="54" fillId="5" borderId="5" xfId="6" applyFont="1" applyFill="1" applyBorder="1" applyAlignment="1">
      <alignment horizontal="left" vertical="top" wrapText="1"/>
    </xf>
    <xf numFmtId="164" fontId="54" fillId="5" borderId="6" xfId="6" applyFont="1" applyFill="1" applyBorder="1" applyAlignment="1">
      <alignment horizontal="left" vertical="top" wrapText="1"/>
    </xf>
    <xf numFmtId="164" fontId="55" fillId="5" borderId="44" xfId="6" applyFont="1" applyFill="1" applyBorder="1" applyAlignment="1">
      <alignment vertical="top" wrapText="1"/>
    </xf>
    <xf numFmtId="4" fontId="56" fillId="5" borderId="44" xfId="6" applyNumberFormat="1" applyFont="1" applyFill="1" applyBorder="1" applyAlignment="1">
      <alignment horizontal="center" vertical="center" wrapText="1"/>
    </xf>
    <xf numFmtId="164" fontId="53" fillId="5" borderId="0" xfId="6" applyFont="1" applyFill="1" applyAlignment="1">
      <alignment horizontal="center" vertical="top" wrapText="1"/>
    </xf>
    <xf numFmtId="0" fontId="49" fillId="5" borderId="18" xfId="0" applyFont="1" applyFill="1" applyBorder="1"/>
    <xf numFmtId="164" fontId="50" fillId="5" borderId="0" xfId="6" applyFont="1" applyFill="1" applyAlignment="1">
      <alignment horizontal="center" vertical="top" wrapText="1"/>
    </xf>
    <xf numFmtId="164" fontId="51" fillId="5" borderId="0" xfId="6" applyFont="1" applyFill="1" applyAlignment="1">
      <alignment horizontal="center" vertical="top" wrapText="1"/>
    </xf>
    <xf numFmtId="164" fontId="52" fillId="5" borderId="0" xfId="6" applyFont="1" applyFill="1" applyAlignment="1">
      <alignment horizontal="center" vertical="top" wrapText="1"/>
    </xf>
    <xf numFmtId="164" fontId="7" fillId="5" borderId="19" xfId="6" applyFont="1" applyFill="1" applyBorder="1" applyAlignment="1">
      <alignment horizontal="left" vertical="center" wrapText="1"/>
    </xf>
    <xf numFmtId="164" fontId="7" fillId="5" borderId="6" xfId="6" applyFont="1" applyFill="1" applyBorder="1" applyAlignment="1">
      <alignment horizontal="left" vertical="center" wrapText="1"/>
    </xf>
    <xf numFmtId="164" fontId="7" fillId="5" borderId="20" xfId="6" applyFont="1" applyFill="1" applyBorder="1" applyAlignment="1">
      <alignment horizontal="left" vertical="center" wrapText="1"/>
    </xf>
    <xf numFmtId="164" fontId="8" fillId="5" borderId="36" xfId="6" applyFont="1" applyFill="1" applyBorder="1" applyAlignment="1">
      <alignment vertical="top" wrapText="1"/>
    </xf>
    <xf numFmtId="4" fontId="9" fillId="5" borderId="25" xfId="6" applyNumberFormat="1" applyFont="1" applyFill="1" applyBorder="1" applyAlignment="1">
      <alignment horizontal="center" vertical="center" wrapText="1"/>
    </xf>
    <xf numFmtId="0" fontId="0" fillId="2" borderId="18" xfId="0" applyFill="1" applyBorder="1"/>
    <xf numFmtId="0" fontId="0" fillId="5" borderId="10" xfId="0" applyFill="1" applyBorder="1"/>
    <xf numFmtId="164" fontId="6" fillId="5" borderId="46" xfId="6" applyFont="1" applyFill="1" applyBorder="1" applyAlignment="1">
      <alignment vertical="top" wrapText="1"/>
    </xf>
    <xf numFmtId="164" fontId="6" fillId="5" borderId="47" xfId="6" applyFont="1" applyFill="1" applyBorder="1" applyAlignment="1">
      <alignment vertical="top" wrapText="1"/>
    </xf>
    <xf numFmtId="164" fontId="6" fillId="5" borderId="64" xfId="6" applyFont="1" applyFill="1" applyBorder="1" applyAlignment="1">
      <alignment vertical="top" wrapText="1"/>
    </xf>
    <xf numFmtId="164" fontId="12" fillId="5" borderId="19" xfId="6" applyFont="1" applyFill="1" applyBorder="1" applyAlignment="1">
      <alignment horizontal="left" vertical="top" wrapText="1"/>
    </xf>
    <xf numFmtId="164" fontId="12" fillId="5" borderId="6" xfId="6" applyFont="1" applyFill="1" applyBorder="1" applyAlignment="1">
      <alignment horizontal="left" vertical="top" wrapText="1"/>
    </xf>
    <xf numFmtId="164" fontId="12" fillId="5" borderId="20" xfId="6" applyFont="1" applyFill="1" applyBorder="1" applyAlignment="1">
      <alignment horizontal="left" vertical="top" wrapText="1"/>
    </xf>
    <xf numFmtId="164" fontId="4" fillId="5" borderId="65" xfId="6" applyFont="1" applyFill="1" applyBorder="1" applyAlignment="1">
      <alignment horizontal="left" vertical="top" wrapText="1"/>
    </xf>
    <xf numFmtId="164" fontId="4" fillId="5" borderId="66" xfId="6" applyFont="1" applyFill="1" applyBorder="1" applyAlignment="1">
      <alignment horizontal="left" vertical="top" wrapText="1"/>
    </xf>
    <xf numFmtId="164" fontId="4" fillId="5" borderId="67" xfId="6" applyFont="1" applyFill="1" applyBorder="1" applyAlignment="1">
      <alignment horizontal="left" vertical="top" wrapText="1"/>
    </xf>
    <xf numFmtId="164" fontId="7" fillId="5" borderId="24" xfId="6" applyFont="1" applyFill="1" applyBorder="1" applyAlignment="1">
      <alignment horizontal="left" vertical="top" wrapText="1"/>
    </xf>
    <xf numFmtId="164" fontId="7" fillId="5" borderId="25" xfId="6" applyFont="1" applyFill="1" applyBorder="1" applyAlignment="1">
      <alignment horizontal="left" vertical="top" wrapText="1"/>
    </xf>
    <xf numFmtId="164" fontId="7" fillId="5" borderId="28" xfId="6" applyFont="1" applyFill="1" applyBorder="1" applyAlignment="1">
      <alignment horizontal="left" vertical="top" wrapText="1"/>
    </xf>
    <xf numFmtId="164" fontId="7" fillId="5" borderId="35" xfId="6" applyFont="1" applyFill="1" applyBorder="1" applyAlignment="1">
      <alignment horizontal="left" vertical="top" wrapText="1"/>
    </xf>
    <xf numFmtId="164" fontId="9" fillId="5" borderId="47" xfId="6" applyFont="1" applyFill="1" applyBorder="1" applyAlignment="1">
      <alignment horizontal="left" vertical="center" wrapText="1"/>
    </xf>
    <xf numFmtId="164" fontId="9" fillId="5" borderId="48" xfId="6" applyFont="1" applyFill="1" applyBorder="1" applyAlignment="1">
      <alignment horizontal="left" vertical="center" wrapText="1"/>
    </xf>
    <xf numFmtId="164" fontId="4" fillId="5" borderId="68" xfId="6" applyFont="1" applyFill="1" applyBorder="1" applyAlignment="1">
      <alignment horizontal="left" vertical="top" wrapText="1"/>
    </xf>
    <xf numFmtId="164" fontId="4" fillId="5" borderId="69" xfId="6" applyFont="1" applyFill="1" applyBorder="1" applyAlignment="1">
      <alignment horizontal="left" vertical="top" wrapText="1"/>
    </xf>
    <xf numFmtId="164" fontId="4" fillId="5" borderId="70" xfId="6" applyFont="1" applyFill="1" applyBorder="1" applyAlignment="1">
      <alignment horizontal="left" vertical="top" wrapText="1"/>
    </xf>
    <xf numFmtId="164" fontId="6" fillId="5" borderId="32" xfId="6" applyFont="1" applyFill="1" applyBorder="1" applyAlignment="1">
      <alignment horizontal="center" vertical="center" wrapText="1"/>
    </xf>
    <xf numFmtId="164" fontId="7" fillId="5" borderId="19" xfId="6" applyFont="1" applyFill="1" applyBorder="1" applyAlignment="1">
      <alignment vertical="center" wrapText="1"/>
    </xf>
    <xf numFmtId="164" fontId="7" fillId="5" borderId="6" xfId="6" applyFont="1" applyFill="1" applyBorder="1" applyAlignment="1">
      <alignment vertical="center" wrapText="1"/>
    </xf>
    <xf numFmtId="164" fontId="7" fillId="5" borderId="20" xfId="6" applyFont="1" applyFill="1" applyBorder="1" applyAlignment="1">
      <alignment vertical="center" wrapText="1"/>
    </xf>
    <xf numFmtId="164" fontId="9" fillId="5" borderId="19" xfId="6" applyFont="1" applyFill="1" applyBorder="1" applyAlignment="1">
      <alignment horizontal="center" vertical="center" wrapText="1"/>
    </xf>
    <xf numFmtId="164" fontId="9" fillId="5" borderId="6" xfId="6" applyFont="1" applyFill="1" applyBorder="1" applyAlignment="1">
      <alignment horizontal="center" vertical="center" wrapText="1"/>
    </xf>
    <xf numFmtId="164" fontId="9" fillId="5" borderId="20" xfId="6" applyFont="1" applyFill="1" applyBorder="1" applyAlignment="1">
      <alignment horizontal="center" vertical="center" wrapText="1"/>
    </xf>
    <xf numFmtId="164" fontId="6" fillId="5" borderId="19" xfId="6" applyFont="1" applyFill="1" applyBorder="1" applyAlignment="1">
      <alignment vertical="center" wrapText="1"/>
    </xf>
    <xf numFmtId="164" fontId="6" fillId="5" borderId="6" xfId="6" applyFont="1" applyFill="1" applyBorder="1" applyAlignment="1">
      <alignment vertical="center" wrapText="1"/>
    </xf>
    <xf numFmtId="164" fontId="6" fillId="5" borderId="20" xfId="6" applyFont="1" applyFill="1" applyBorder="1" applyAlignment="1">
      <alignment vertical="center" wrapText="1"/>
    </xf>
    <xf numFmtId="164" fontId="4" fillId="5" borderId="71" xfId="6" applyFont="1" applyFill="1" applyBorder="1" applyAlignment="1">
      <alignment horizontal="left" vertical="top" wrapText="1"/>
    </xf>
    <xf numFmtId="164" fontId="4" fillId="5" borderId="72" xfId="6" applyFont="1" applyFill="1" applyBorder="1" applyAlignment="1">
      <alignment horizontal="left" vertical="top" wrapText="1"/>
    </xf>
    <xf numFmtId="164" fontId="4" fillId="5" borderId="73" xfId="6" applyFont="1" applyFill="1" applyBorder="1" applyAlignment="1">
      <alignment horizontal="left" vertical="top" wrapText="1"/>
    </xf>
    <xf numFmtId="164" fontId="6" fillId="5" borderId="19" xfId="6" applyFont="1" applyFill="1" applyBorder="1" applyAlignment="1">
      <alignment vertical="top" wrapText="1"/>
    </xf>
    <xf numFmtId="164" fontId="6" fillId="5" borderId="6" xfId="6" applyFont="1" applyFill="1" applyBorder="1" applyAlignment="1">
      <alignment vertical="top" wrapText="1"/>
    </xf>
    <xf numFmtId="164" fontId="6" fillId="5" borderId="20" xfId="6" applyFont="1" applyFill="1" applyBorder="1" applyAlignment="1">
      <alignment vertical="top" wrapText="1"/>
    </xf>
    <xf numFmtId="164" fontId="7" fillId="5" borderId="11" xfId="6" applyFont="1" applyFill="1" applyBorder="1" applyAlignment="1">
      <alignment horizontal="left" vertical="top" wrapText="1"/>
    </xf>
    <xf numFmtId="164" fontId="7" fillId="5" borderId="12" xfId="6" applyFont="1" applyFill="1" applyBorder="1" applyAlignment="1">
      <alignment horizontal="left" vertical="top" wrapText="1"/>
    </xf>
    <xf numFmtId="164" fontId="4" fillId="5" borderId="23" xfId="6" applyFont="1" applyFill="1" applyBorder="1" applyAlignment="1">
      <alignment horizontal="left" vertical="top" wrapText="1"/>
    </xf>
    <xf numFmtId="164" fontId="4" fillId="5" borderId="24" xfId="6" applyFont="1" applyFill="1" applyBorder="1" applyAlignment="1">
      <alignment horizontal="left" vertical="top" wrapText="1"/>
    </xf>
    <xf numFmtId="164" fontId="4" fillId="5" borderId="25" xfId="6" applyFont="1" applyFill="1" applyBorder="1" applyAlignment="1">
      <alignment horizontal="left" vertical="top" wrapText="1"/>
    </xf>
    <xf numFmtId="164" fontId="4" fillId="5" borderId="27" xfId="6" applyFont="1" applyFill="1" applyBorder="1" applyAlignment="1">
      <alignment horizontal="left" vertical="top" wrapText="1"/>
    </xf>
    <xf numFmtId="164" fontId="4" fillId="5" borderId="28" xfId="6" applyFont="1" applyFill="1" applyBorder="1" applyAlignment="1">
      <alignment horizontal="left" vertical="top" wrapText="1"/>
    </xf>
    <xf numFmtId="164" fontId="4" fillId="5" borderId="35" xfId="6" applyFont="1" applyFill="1" applyBorder="1" applyAlignment="1">
      <alignment horizontal="left" vertical="top" wrapText="1"/>
    </xf>
    <xf numFmtId="164" fontId="4" fillId="5" borderId="42" xfId="6" applyFont="1" applyFill="1" applyBorder="1" applyAlignment="1">
      <alignment horizontal="left" vertical="top" wrapText="1"/>
    </xf>
    <xf numFmtId="164" fontId="6" fillId="5" borderId="50" xfId="6" applyFont="1" applyFill="1" applyBorder="1" applyAlignment="1">
      <alignment vertical="center" wrapText="1"/>
    </xf>
    <xf numFmtId="164" fontId="6" fillId="5" borderId="51" xfId="6" applyFont="1" applyFill="1" applyBorder="1" applyAlignment="1">
      <alignment vertical="center" wrapText="1"/>
    </xf>
    <xf numFmtId="164" fontId="6" fillId="5" borderId="10" xfId="6" applyFont="1" applyFill="1" applyBorder="1" applyAlignment="1">
      <alignment horizontal="center" vertical="center" wrapText="1"/>
    </xf>
    <xf numFmtId="43" fontId="27" fillId="0" borderId="0" xfId="7" applyFont="1" applyBorder="1" applyAlignment="1"/>
    <xf numFmtId="169" fontId="9" fillId="5" borderId="44" xfId="6" applyNumberFormat="1" applyFont="1" applyFill="1" applyBorder="1" applyAlignment="1">
      <alignment horizontal="center" vertical="center" wrapText="1"/>
    </xf>
    <xf numFmtId="164" fontId="4" fillId="5" borderId="5" xfId="6" applyFont="1" applyFill="1" applyBorder="1" applyAlignment="1">
      <alignment horizontal="left" vertical="top" wrapText="1"/>
    </xf>
    <xf numFmtId="164" fontId="4" fillId="5" borderId="6" xfId="6" applyFont="1" applyFill="1" applyBorder="1" applyAlignment="1">
      <alignment horizontal="left" vertical="top" wrapText="1"/>
    </xf>
    <xf numFmtId="164" fontId="7" fillId="3" borderId="36" xfId="6" applyFont="1" applyFill="1" applyBorder="1" applyAlignment="1">
      <alignment horizontal="left" vertical="top" wrapText="1"/>
    </xf>
    <xf numFmtId="164" fontId="24" fillId="2" borderId="0" xfId="6" applyFont="1" applyFill="1" applyBorder="1" applyAlignment="1">
      <alignment horizontal="left" vertical="top" wrapText="1"/>
    </xf>
    <xf numFmtId="0" fontId="20" fillId="2" borderId="0" xfId="0" applyFont="1" applyFill="1" applyBorder="1"/>
    <xf numFmtId="164" fontId="4" fillId="2" borderId="0" xfId="6" applyFont="1" applyFill="1" applyBorder="1" applyAlignment="1">
      <alignment horizontal="left" vertical="top" wrapText="1" indent="2"/>
    </xf>
    <xf numFmtId="164" fontId="4" fillId="2" borderId="0" xfId="6" applyFont="1" applyFill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164" fontId="6" fillId="2" borderId="0" xfId="6" applyFont="1" applyFill="1" applyBorder="1" applyAlignment="1">
      <alignment horizontal="center" vertical="top" wrapText="1"/>
    </xf>
    <xf numFmtId="164" fontId="9" fillId="2" borderId="0" xfId="6" applyFont="1" applyFill="1" applyBorder="1" applyAlignment="1">
      <alignment vertical="top" wrapText="1"/>
    </xf>
    <xf numFmtId="164" fontId="7" fillId="2" borderId="0" xfId="6" applyFont="1" applyFill="1" applyBorder="1" applyAlignment="1">
      <alignment vertical="top" wrapText="1"/>
    </xf>
    <xf numFmtId="164" fontId="25" fillId="2" borderId="0" xfId="6" applyFont="1" applyFill="1" applyBorder="1" applyAlignment="1">
      <alignment horizontal="left" vertical="top" wrapText="1" indent="5"/>
    </xf>
    <xf numFmtId="164" fontId="6" fillId="3" borderId="32" xfId="6" applyFont="1" applyFill="1" applyBorder="1" applyAlignment="1">
      <alignment horizontal="center" vertical="center" wrapText="1"/>
    </xf>
    <xf numFmtId="164" fontId="7" fillId="3" borderId="7" xfId="6" applyFont="1" applyFill="1" applyBorder="1" applyAlignment="1">
      <alignment vertical="center" wrapText="1"/>
    </xf>
    <xf numFmtId="164" fontId="6" fillId="3" borderId="10" xfId="6" applyFont="1" applyFill="1" applyBorder="1" applyAlignment="1">
      <alignment horizontal="center" vertical="center" wrapText="1"/>
    </xf>
    <xf numFmtId="164" fontId="8" fillId="2" borderId="0" xfId="6" applyFont="1" applyFill="1" applyBorder="1" applyAlignment="1">
      <alignment vertical="top" wrapText="1"/>
    </xf>
    <xf numFmtId="164" fontId="6" fillId="2" borderId="0" xfId="6" applyFont="1" applyFill="1" applyBorder="1" applyAlignment="1">
      <alignment vertical="top" wrapText="1"/>
    </xf>
    <xf numFmtId="0" fontId="0" fillId="2" borderId="0" xfId="0" applyFill="1" applyBorder="1"/>
    <xf numFmtId="166" fontId="9" fillId="2" borderId="0" xfId="6" applyNumberFormat="1" applyFont="1" applyFill="1" applyBorder="1" applyAlignment="1">
      <alignment horizontal="center" vertical="center" wrapText="1"/>
    </xf>
    <xf numFmtId="164" fontId="7" fillId="2" borderId="0" xfId="6" applyFont="1" applyFill="1" applyBorder="1" applyAlignment="1">
      <alignment horizontal="left" vertical="top" wrapText="1"/>
    </xf>
    <xf numFmtId="164" fontId="3" fillId="2" borderId="0" xfId="6" applyFont="1" applyFill="1" applyBorder="1" applyAlignment="1">
      <alignment horizontal="center" vertical="top" wrapText="1"/>
    </xf>
    <xf numFmtId="164" fontId="4" fillId="2" borderId="0" xfId="6" applyFont="1" applyFill="1" applyBorder="1" applyAlignment="1">
      <alignment horizontal="center" vertical="top" wrapText="1"/>
    </xf>
    <xf numFmtId="164" fontId="10" fillId="3" borderId="0" xfId="6" applyFont="1" applyFill="1" applyBorder="1" applyAlignment="1">
      <alignment horizontal="left" vertical="top" wrapText="1" indent="3"/>
    </xf>
    <xf numFmtId="164" fontId="13" fillId="3" borderId="62" xfId="6" applyFont="1" applyFill="1" applyBorder="1" applyAlignment="1">
      <alignment horizontal="left" vertical="top" wrapText="1" indent="7"/>
    </xf>
    <xf numFmtId="164" fontId="5" fillId="2" borderId="0" xfId="6" applyFont="1" applyFill="1" applyBorder="1" applyAlignment="1">
      <alignment horizontal="center" vertical="top" wrapText="1"/>
    </xf>
    <xf numFmtId="164" fontId="4" fillId="3" borderId="43" xfId="6" applyFont="1" applyFill="1" applyBorder="1" applyAlignment="1">
      <alignment horizontal="left" vertical="top" wrapText="1"/>
    </xf>
    <xf numFmtId="0" fontId="0" fillId="3" borderId="43" xfId="0" applyFill="1" applyBorder="1" applyAlignment="1">
      <alignment horizontal="left" vertical="top" wrapText="1"/>
    </xf>
    <xf numFmtId="164" fontId="6" fillId="3" borderId="50" xfId="6" applyFont="1" applyFill="1" applyBorder="1" applyAlignment="1">
      <alignment vertical="center" wrapText="1"/>
    </xf>
    <xf numFmtId="164" fontId="6" fillId="3" borderId="51" xfId="6" applyFont="1" applyFill="1" applyBorder="1" applyAlignment="1">
      <alignment vertical="center" wrapText="1"/>
    </xf>
    <xf numFmtId="0" fontId="42" fillId="3" borderId="24" xfId="0" applyFont="1" applyFill="1" applyBorder="1" applyAlignment="1">
      <alignment horizontal="left" vertical="top" wrapText="1"/>
    </xf>
    <xf numFmtId="0" fontId="42" fillId="3" borderId="25" xfId="0" applyFont="1" applyFill="1" applyBorder="1" applyAlignment="1">
      <alignment horizontal="left" vertical="top" wrapText="1"/>
    </xf>
    <xf numFmtId="0" fontId="42" fillId="3" borderId="28" xfId="0" applyFont="1" applyFill="1" applyBorder="1" applyAlignment="1">
      <alignment horizontal="left" vertical="top" wrapText="1"/>
    </xf>
    <xf numFmtId="164" fontId="4" fillId="3" borderId="41" xfId="6" applyFont="1" applyFill="1" applyBorder="1" applyAlignment="1">
      <alignment horizontal="left" vertical="top" wrapText="1"/>
    </xf>
    <xf numFmtId="0" fontId="20" fillId="3" borderId="42" xfId="0" applyFont="1" applyFill="1" applyBorder="1" applyAlignment="1">
      <alignment horizontal="left" vertical="top" wrapText="1"/>
    </xf>
    <xf numFmtId="164" fontId="9" fillId="3" borderId="46" xfId="6" applyFont="1" applyFill="1" applyBorder="1" applyAlignment="1">
      <alignment horizontal="left" vertical="center" wrapText="1"/>
    </xf>
    <xf numFmtId="0" fontId="41" fillId="3" borderId="47" xfId="0" applyFont="1" applyFill="1" applyBorder="1" applyAlignment="1">
      <alignment horizontal="left" vertical="center" wrapText="1"/>
    </xf>
    <xf numFmtId="0" fontId="41" fillId="3" borderId="48" xfId="0" applyFont="1" applyFill="1" applyBorder="1" applyAlignment="1">
      <alignment horizontal="left" vertical="center" wrapText="1"/>
    </xf>
    <xf numFmtId="164" fontId="4" fillId="3" borderId="22" xfId="6" applyFont="1" applyFill="1" applyBorder="1" applyAlignment="1">
      <alignment horizontal="left" vertical="top" wrapText="1"/>
    </xf>
    <xf numFmtId="164" fontId="4" fillId="3" borderId="17" xfId="6" applyFont="1" applyFill="1" applyBorder="1" applyAlignment="1">
      <alignment horizontal="left" vertical="top" wrapText="1"/>
    </xf>
    <xf numFmtId="164" fontId="6" fillId="3" borderId="7" xfId="6" applyFont="1" applyFill="1" applyBorder="1" applyAlignment="1">
      <alignment vertical="center" wrapText="1"/>
    </xf>
    <xf numFmtId="0" fontId="0" fillId="3" borderId="0" xfId="0" applyFill="1"/>
    <xf numFmtId="0" fontId="0" fillId="3" borderId="10" xfId="0" applyFill="1" applyBorder="1"/>
    <xf numFmtId="164" fontId="3" fillId="3" borderId="0" xfId="6" applyFont="1" applyFill="1" applyAlignment="1">
      <alignment horizontal="center" vertical="top" wrapText="1"/>
    </xf>
    <xf numFmtId="164" fontId="4" fillId="3" borderId="0" xfId="6" applyFont="1" applyFill="1" applyAlignment="1">
      <alignment horizontal="center" vertical="top" wrapText="1"/>
    </xf>
    <xf numFmtId="164" fontId="5" fillId="3" borderId="0" xfId="6" applyFont="1" applyFill="1" applyAlignment="1">
      <alignment horizontal="center" vertical="top" wrapText="1"/>
    </xf>
    <xf numFmtId="164" fontId="6" fillId="3" borderId="0" xfId="6" applyFont="1" applyFill="1" applyAlignment="1">
      <alignment horizontal="center" vertical="top" wrapText="1"/>
    </xf>
    <xf numFmtId="164" fontId="10" fillId="2" borderId="0" xfId="6" applyFont="1" applyFill="1" applyBorder="1" applyAlignment="1">
      <alignment horizontal="left" vertical="top" wrapText="1" indent="3"/>
    </xf>
    <xf numFmtId="164" fontId="13" fillId="2" borderId="0" xfId="6" applyFont="1" applyFill="1" applyBorder="1" applyAlignment="1">
      <alignment horizontal="left" vertical="top" wrapText="1" indent="7"/>
    </xf>
    <xf numFmtId="0" fontId="0" fillId="0" borderId="0" xfId="0" applyBorder="1" applyAlignment="1">
      <alignment horizontal="left" vertical="top" wrapText="1"/>
    </xf>
    <xf numFmtId="164" fontId="12" fillId="2" borderId="0" xfId="6" applyFont="1" applyFill="1" applyBorder="1" applyAlignment="1">
      <alignment horizontal="left" vertical="top" wrapText="1"/>
    </xf>
    <xf numFmtId="4" fontId="9" fillId="2" borderId="0" xfId="6" applyNumberFormat="1" applyFont="1" applyFill="1" applyBorder="1" applyAlignment="1">
      <alignment horizontal="center" vertical="center" wrapText="1"/>
    </xf>
    <xf numFmtId="0" fontId="0" fillId="3" borderId="18" xfId="0" applyFill="1" applyBorder="1"/>
    <xf numFmtId="164" fontId="7" fillId="5" borderId="76" xfId="6" applyFont="1" applyFill="1" applyBorder="1" applyAlignment="1">
      <alignment vertical="center" wrapText="1"/>
    </xf>
    <xf numFmtId="164" fontId="6" fillId="5" borderId="76" xfId="6" applyFont="1" applyFill="1" applyBorder="1" applyAlignment="1">
      <alignment vertical="center" wrapText="1"/>
    </xf>
    <xf numFmtId="164" fontId="6" fillId="5" borderId="31" xfId="6" applyFont="1" applyFill="1" applyBorder="1" applyAlignment="1">
      <alignment vertical="top" wrapText="1"/>
    </xf>
    <xf numFmtId="164" fontId="6" fillId="5" borderId="32" xfId="6" applyFont="1" applyFill="1" applyBorder="1" applyAlignment="1">
      <alignment vertical="top" wrapText="1"/>
    </xf>
    <xf numFmtId="164" fontId="6" fillId="5" borderId="33" xfId="6" applyFont="1" applyFill="1" applyBorder="1" applyAlignment="1">
      <alignment vertical="top" wrapText="1"/>
    </xf>
    <xf numFmtId="164" fontId="4" fillId="5" borderId="7" xfId="6" applyFont="1" applyFill="1" applyBorder="1" applyAlignment="1">
      <alignment horizontal="left" vertical="top" wrapText="1"/>
    </xf>
    <xf numFmtId="164" fontId="4" fillId="5" borderId="19" xfId="6" applyFont="1" applyFill="1" applyBorder="1" applyAlignment="1">
      <alignment horizontal="left" vertical="top" wrapText="1"/>
    </xf>
    <xf numFmtId="164" fontId="4" fillId="5" borderId="20" xfId="6" applyFont="1" applyFill="1" applyBorder="1" applyAlignment="1">
      <alignment horizontal="left" vertical="top" wrapText="1"/>
    </xf>
    <xf numFmtId="0" fontId="20" fillId="5" borderId="24" xfId="0" applyFont="1" applyFill="1" applyBorder="1" applyAlignment="1">
      <alignment horizontal="left" vertical="top" wrapText="1"/>
    </xf>
    <xf numFmtId="0" fontId="20" fillId="5" borderId="25" xfId="0" applyFont="1" applyFill="1" applyBorder="1" applyAlignment="1">
      <alignment horizontal="left" vertical="top" wrapText="1"/>
    </xf>
    <xf numFmtId="0" fontId="20" fillId="5" borderId="28" xfId="0" applyFont="1" applyFill="1" applyBorder="1" applyAlignment="1">
      <alignment horizontal="left" vertical="top" wrapText="1"/>
    </xf>
    <xf numFmtId="0" fontId="20" fillId="5" borderId="29" xfId="0" applyFont="1" applyFill="1" applyBorder="1" applyAlignment="1">
      <alignment horizontal="left" vertical="top" wrapText="1"/>
    </xf>
    <xf numFmtId="164" fontId="9" fillId="5" borderId="74" xfId="6" applyFont="1" applyFill="1" applyBorder="1" applyAlignment="1">
      <alignment vertical="top" wrapText="1"/>
    </xf>
    <xf numFmtId="164" fontId="9" fillId="5" borderId="23" xfId="6" applyFont="1" applyFill="1" applyBorder="1" applyAlignment="1">
      <alignment vertical="top" wrapText="1"/>
    </xf>
    <xf numFmtId="169" fontId="9" fillId="5" borderId="36" xfId="6" applyNumberFormat="1" applyFont="1" applyFill="1" applyBorder="1" applyAlignment="1">
      <alignment horizontal="center" vertical="center" wrapText="1"/>
    </xf>
    <xf numFmtId="164" fontId="6" fillId="5" borderId="75" xfId="6" applyFont="1" applyFill="1" applyBorder="1" applyAlignment="1">
      <alignment horizontal="center" vertical="center" wrapText="1"/>
    </xf>
    <xf numFmtId="164" fontId="6" fillId="5" borderId="5" xfId="6" applyFont="1" applyFill="1" applyBorder="1" applyAlignment="1">
      <alignment horizontal="center" vertical="center" wrapText="1"/>
    </xf>
    <xf numFmtId="164" fontId="9" fillId="5" borderId="76" xfId="6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0" fontId="0" fillId="0" borderId="0" xfId="0" applyAlignment="1">
      <alignment horizontal="center"/>
    </xf>
    <xf numFmtId="0" fontId="69" fillId="0" borderId="0" xfId="0" applyFont="1" applyAlignment="1">
      <alignment horizontal="center" vertical="center"/>
    </xf>
  </cellXfs>
  <cellStyles count="8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  <cellStyle name="Обычный 2" xfId="6"/>
    <cellStyle name="Финансовый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43"/>
  <sheetViews>
    <sheetView workbookViewId="0">
      <selection activeCell="F13" sqref="F13:G13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21.75" customWidth="1"/>
    <col min="6" max="6" width="12.125" customWidth="1"/>
    <col min="7" max="7" width="12.625" customWidth="1"/>
    <col min="8" max="8" width="15.625" customWidth="1"/>
    <col min="9" max="9" width="11.125" customWidth="1"/>
    <col min="10" max="10" width="10.875" customWidth="1"/>
    <col min="13" max="13" width="8.75" bestFit="1" customWidth="1"/>
    <col min="15" max="15" width="8.7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</row>
    <row r="2" spans="1:11" ht="12.75" customHeight="1" x14ac:dyDescent="0.2">
      <c r="A2" s="1"/>
      <c r="B2" s="198"/>
      <c r="C2" s="490"/>
      <c r="D2" s="490"/>
      <c r="E2" s="490"/>
      <c r="F2" s="490"/>
      <c r="G2" s="490"/>
      <c r="H2" s="199"/>
      <c r="I2" s="1"/>
    </row>
    <row r="3" spans="1:11" ht="22.5" customHeight="1" x14ac:dyDescent="0.2">
      <c r="A3" s="1"/>
      <c r="B3" s="200"/>
      <c r="C3" s="491" t="s">
        <v>0</v>
      </c>
      <c r="D3" s="491"/>
      <c r="E3" s="491"/>
      <c r="F3" s="491"/>
      <c r="G3" s="491"/>
      <c r="H3" s="201"/>
      <c r="I3" s="1"/>
    </row>
    <row r="4" spans="1:11" ht="6.75" customHeight="1" x14ac:dyDescent="0.2">
      <c r="A4" s="1"/>
      <c r="B4" s="200"/>
      <c r="C4" s="189"/>
      <c r="D4" s="189"/>
      <c r="E4" s="189"/>
      <c r="F4" s="189"/>
      <c r="G4" s="189"/>
      <c r="H4" s="201"/>
      <c r="I4" s="1"/>
    </row>
    <row r="5" spans="1:11" ht="14.25" customHeight="1" x14ac:dyDescent="0.2">
      <c r="A5" s="1"/>
      <c r="B5" s="200"/>
      <c r="C5" s="492" t="s">
        <v>1</v>
      </c>
      <c r="D5" s="492"/>
      <c r="E5" s="492"/>
      <c r="F5" s="492"/>
      <c r="G5" s="492"/>
      <c r="H5" s="201"/>
      <c r="I5" s="1"/>
    </row>
    <row r="6" spans="1:11" ht="17.25" customHeight="1" x14ac:dyDescent="0.2">
      <c r="A6" s="1"/>
      <c r="B6" s="200"/>
      <c r="C6" s="493" t="s">
        <v>156</v>
      </c>
      <c r="D6" s="493"/>
      <c r="E6" s="493"/>
      <c r="F6" s="493"/>
      <c r="G6" s="493"/>
      <c r="H6" s="201"/>
      <c r="I6" s="1"/>
    </row>
    <row r="7" spans="1:11" ht="3.75" customHeight="1" x14ac:dyDescent="0.2">
      <c r="A7" s="1"/>
      <c r="B7" s="200"/>
      <c r="C7" s="482"/>
      <c r="D7" s="482"/>
      <c r="E7" s="482"/>
      <c r="F7" s="482"/>
      <c r="G7" s="482"/>
      <c r="H7" s="201"/>
      <c r="I7" s="1"/>
    </row>
    <row r="8" spans="1:11" ht="18.75" customHeight="1" x14ac:dyDescent="0.2">
      <c r="A8" s="1"/>
      <c r="B8" s="200"/>
      <c r="C8" s="489" t="s">
        <v>2</v>
      </c>
      <c r="D8" s="489"/>
      <c r="E8" s="489"/>
      <c r="F8" s="489"/>
      <c r="G8" s="489"/>
      <c r="H8" s="201"/>
      <c r="I8" s="1"/>
    </row>
    <row r="9" spans="1:11" ht="7.5" customHeight="1" x14ac:dyDescent="0.2">
      <c r="A9" s="1"/>
      <c r="B9" s="200"/>
      <c r="C9" s="482"/>
      <c r="D9" s="482"/>
      <c r="E9" s="482"/>
      <c r="F9" s="482"/>
      <c r="G9" s="482"/>
      <c r="H9" s="201"/>
      <c r="I9" s="1"/>
    </row>
    <row r="10" spans="1:11" ht="15.75" customHeight="1" x14ac:dyDescent="0.2">
      <c r="A10" s="1"/>
      <c r="B10" s="200"/>
      <c r="C10" s="483" t="s">
        <v>3</v>
      </c>
      <c r="D10" s="483"/>
      <c r="E10" s="483"/>
      <c r="F10" s="483"/>
      <c r="G10" s="102">
        <v>71</v>
      </c>
      <c r="H10" s="201"/>
      <c r="I10" s="1"/>
    </row>
    <row r="11" spans="1:11" ht="15.75" customHeight="1" x14ac:dyDescent="0.2">
      <c r="A11" s="1"/>
      <c r="B11" s="200"/>
      <c r="C11" s="484" t="s">
        <v>4</v>
      </c>
      <c r="D11" s="484"/>
      <c r="E11" s="484"/>
      <c r="F11" s="484"/>
      <c r="G11" s="190">
        <v>1641</v>
      </c>
      <c r="H11" s="201"/>
      <c r="I11" s="1"/>
    </row>
    <row r="12" spans="1:11" ht="13.5" customHeight="1" x14ac:dyDescent="0.2">
      <c r="A12" s="1"/>
      <c r="B12" s="200"/>
      <c r="C12" s="110"/>
      <c r="D12" s="110"/>
      <c r="E12" s="110"/>
      <c r="F12" s="110"/>
      <c r="G12" s="111"/>
      <c r="H12" s="201"/>
      <c r="I12" s="1"/>
      <c r="J12" s="486"/>
      <c r="K12" s="486"/>
    </row>
    <row r="13" spans="1:11" ht="30.75" customHeight="1" x14ac:dyDescent="0.25">
      <c r="A13" s="1"/>
      <c r="B13" s="200"/>
      <c r="C13" s="487" t="s">
        <v>146</v>
      </c>
      <c r="D13" s="487"/>
      <c r="E13" s="487"/>
      <c r="F13" s="488">
        <v>-737025.69</v>
      </c>
      <c r="G13" s="488"/>
      <c r="H13" s="201"/>
      <c r="I13" s="1"/>
      <c r="J13" s="197"/>
    </row>
    <row r="14" spans="1:11" ht="20.45" customHeight="1" x14ac:dyDescent="0.2">
      <c r="A14" s="1"/>
      <c r="B14" s="202"/>
      <c r="C14" s="480" t="s">
        <v>5</v>
      </c>
      <c r="D14" s="480"/>
      <c r="E14" s="480"/>
      <c r="F14" s="480"/>
      <c r="G14" s="480"/>
      <c r="H14" s="203"/>
      <c r="I14" s="1"/>
    </row>
    <row r="15" spans="1:11" ht="24" customHeight="1" x14ac:dyDescent="0.2">
      <c r="A15" s="1"/>
      <c r="B15" s="200"/>
      <c r="C15" s="485" t="s">
        <v>6</v>
      </c>
      <c r="D15" s="485"/>
      <c r="E15" s="485"/>
      <c r="F15" s="85" t="s">
        <v>7</v>
      </c>
      <c r="G15" s="95" t="s">
        <v>8</v>
      </c>
      <c r="H15" s="204" t="s">
        <v>147</v>
      </c>
      <c r="I15" s="1"/>
      <c r="K15" s="4"/>
    </row>
    <row r="16" spans="1:11" ht="15.75" customHeight="1" x14ac:dyDescent="0.25">
      <c r="A16" s="1"/>
      <c r="B16" s="200"/>
      <c r="C16" s="460" t="s">
        <v>9</v>
      </c>
      <c r="D16" s="460"/>
      <c r="E16" s="460"/>
      <c r="F16" s="79">
        <f>F20-F19-F18-F17</f>
        <v>423182.66</v>
      </c>
      <c r="G16" s="80">
        <f>G20-G19-G18-G17</f>
        <v>303337.2</v>
      </c>
      <c r="H16" s="205">
        <f>F16-G16-F13</f>
        <v>856871.14999999991</v>
      </c>
      <c r="I16" s="1"/>
    </row>
    <row r="17" spans="1:14" ht="16.149999999999999" customHeight="1" x14ac:dyDescent="0.25">
      <c r="A17" s="1"/>
      <c r="B17" s="200"/>
      <c r="C17" s="460" t="s">
        <v>151</v>
      </c>
      <c r="D17" s="460"/>
      <c r="E17" s="460"/>
      <c r="F17" s="79">
        <v>19495.2</v>
      </c>
      <c r="G17" s="80">
        <v>15732.31</v>
      </c>
      <c r="H17" s="206">
        <f>F17-G17</f>
        <v>3762.8900000000012</v>
      </c>
      <c r="I17" s="1"/>
    </row>
    <row r="18" spans="1:14" ht="15.75" customHeight="1" x14ac:dyDescent="0.25">
      <c r="A18" s="1"/>
      <c r="B18" s="200"/>
      <c r="C18" s="460" t="s">
        <v>139</v>
      </c>
      <c r="D18" s="460"/>
      <c r="E18" s="460"/>
      <c r="F18" s="79">
        <v>1181.4000000000001</v>
      </c>
      <c r="G18" s="80">
        <v>846.86</v>
      </c>
      <c r="H18" s="206">
        <f>F18-G18</f>
        <v>334.54000000000008</v>
      </c>
      <c r="I18" s="1"/>
    </row>
    <row r="19" spans="1:14" ht="15.75" customHeight="1" x14ac:dyDescent="0.25">
      <c r="A19" s="1"/>
      <c r="B19" s="200"/>
      <c r="C19" s="460" t="s">
        <v>155</v>
      </c>
      <c r="D19" s="460"/>
      <c r="E19" s="460"/>
      <c r="F19" s="79">
        <v>4398</v>
      </c>
      <c r="G19" s="80">
        <v>3143.02</v>
      </c>
      <c r="H19" s="206">
        <f>F19-G19</f>
        <v>1254.98</v>
      </c>
      <c r="I19" s="1"/>
    </row>
    <row r="20" spans="1:14" ht="15.75" customHeight="1" x14ac:dyDescent="0.25">
      <c r="A20" s="1"/>
      <c r="B20" s="200"/>
      <c r="C20" s="481" t="s">
        <v>10</v>
      </c>
      <c r="D20" s="481"/>
      <c r="E20" s="481"/>
      <c r="F20" s="81">
        <v>448257.26</v>
      </c>
      <c r="G20" s="82">
        <v>323059.39</v>
      </c>
      <c r="H20" s="207">
        <f>F20-G20-F13</f>
        <v>862223.55999999994</v>
      </c>
      <c r="I20" s="1"/>
      <c r="J20" s="4"/>
      <c r="K20" s="4"/>
    </row>
    <row r="21" spans="1:14" ht="15.75" customHeight="1" x14ac:dyDescent="0.2">
      <c r="A21" s="1"/>
      <c r="B21" s="208"/>
      <c r="C21" s="480" t="s">
        <v>11</v>
      </c>
      <c r="D21" s="480"/>
      <c r="E21" s="480"/>
      <c r="F21" s="480"/>
      <c r="G21" s="480"/>
      <c r="H21" s="209"/>
      <c r="I21" s="1"/>
      <c r="J21" s="4"/>
      <c r="N21" s="4"/>
    </row>
    <row r="22" spans="1:14" ht="15.75" customHeight="1" x14ac:dyDescent="0.25">
      <c r="A22" s="1"/>
      <c r="B22" s="210"/>
      <c r="C22" s="461" t="s">
        <v>12</v>
      </c>
      <c r="D22" s="461"/>
      <c r="E22" s="461"/>
      <c r="F22" s="120">
        <v>51593.1</v>
      </c>
      <c r="G22" s="87"/>
      <c r="H22" s="211"/>
      <c r="I22" s="1"/>
      <c r="J22" s="4"/>
    </row>
    <row r="23" spans="1:14" ht="15.75" customHeight="1" x14ac:dyDescent="0.25">
      <c r="A23" s="1"/>
      <c r="B23" s="210"/>
      <c r="C23" s="461" t="s">
        <v>13</v>
      </c>
      <c r="D23" s="461"/>
      <c r="E23" s="461"/>
      <c r="F23" s="120">
        <v>56122.559999999998</v>
      </c>
      <c r="G23" s="87"/>
      <c r="H23" s="211"/>
      <c r="I23" s="1"/>
      <c r="J23" s="4"/>
    </row>
    <row r="24" spans="1:14" ht="18.75" customHeight="1" x14ac:dyDescent="0.25">
      <c r="A24" s="1"/>
      <c r="B24" s="210"/>
      <c r="C24" s="461" t="s">
        <v>14</v>
      </c>
      <c r="D24" s="461"/>
      <c r="E24" s="461"/>
      <c r="F24" s="120">
        <v>63014.76</v>
      </c>
      <c r="G24" s="87"/>
      <c r="H24" s="211"/>
      <c r="I24" s="1"/>
      <c r="J24" s="4"/>
    </row>
    <row r="25" spans="1:14" ht="13.15" customHeight="1" x14ac:dyDescent="0.25">
      <c r="A25" s="1"/>
      <c r="B25" s="210"/>
      <c r="C25" s="461" t="s">
        <v>15</v>
      </c>
      <c r="D25" s="461"/>
      <c r="E25" s="461"/>
      <c r="F25" s="120">
        <v>34461.360000000001</v>
      </c>
      <c r="G25" s="87"/>
      <c r="H25" s="211"/>
      <c r="I25" s="1"/>
    </row>
    <row r="26" spans="1:14" ht="17.45" customHeight="1" x14ac:dyDescent="0.25">
      <c r="A26" s="1"/>
      <c r="B26" s="210"/>
      <c r="C26" s="461" t="s">
        <v>16</v>
      </c>
      <c r="D26" s="461"/>
      <c r="E26" s="461"/>
      <c r="F26" s="120">
        <v>67740.55</v>
      </c>
      <c r="G26" s="87"/>
      <c r="H26" s="211"/>
      <c r="I26" s="1"/>
    </row>
    <row r="27" spans="1:14" ht="15.75" customHeight="1" x14ac:dyDescent="0.25">
      <c r="A27" s="1"/>
      <c r="B27" s="210"/>
      <c r="C27" s="461" t="s">
        <v>17</v>
      </c>
      <c r="D27" s="461"/>
      <c r="E27" s="461"/>
      <c r="F27" s="162">
        <v>56319.08</v>
      </c>
      <c r="G27" s="87"/>
      <c r="H27" s="211"/>
      <c r="I27" s="1"/>
    </row>
    <row r="28" spans="1:14" ht="15.75" customHeight="1" x14ac:dyDescent="0.25">
      <c r="A28" s="1"/>
      <c r="B28" s="210"/>
      <c r="C28" s="460" t="s">
        <v>151</v>
      </c>
      <c r="D28" s="460"/>
      <c r="E28" s="468"/>
      <c r="F28" s="79">
        <v>19495.2</v>
      </c>
      <c r="G28" s="87"/>
      <c r="H28" s="211"/>
      <c r="I28" s="1"/>
    </row>
    <row r="29" spans="1:14" ht="15.75" customHeight="1" x14ac:dyDescent="0.25">
      <c r="A29" s="1"/>
      <c r="B29" s="210"/>
      <c r="C29" s="469" t="s">
        <v>108</v>
      </c>
      <c r="D29" s="470"/>
      <c r="E29" s="471"/>
      <c r="F29" s="79">
        <v>1181.4000000000001</v>
      </c>
      <c r="G29" s="87"/>
      <c r="H29" s="211"/>
      <c r="I29" s="1"/>
    </row>
    <row r="30" spans="1:14" ht="15.75" customHeight="1" thickBot="1" x14ac:dyDescent="0.3">
      <c r="A30" s="1"/>
      <c r="B30" s="210"/>
      <c r="C30" s="472" t="s">
        <v>109</v>
      </c>
      <c r="D30" s="473"/>
      <c r="E30" s="473"/>
      <c r="F30" s="163">
        <v>4332.29</v>
      </c>
      <c r="G30" s="87"/>
      <c r="H30" s="211"/>
      <c r="I30" s="1"/>
    </row>
    <row r="31" spans="1:14" ht="14.25" customHeight="1" thickBot="1" x14ac:dyDescent="0.3">
      <c r="A31" s="1"/>
      <c r="B31" s="210"/>
      <c r="C31" s="474" t="s">
        <v>110</v>
      </c>
      <c r="D31" s="475"/>
      <c r="E31" s="476"/>
      <c r="F31" s="79">
        <v>4398</v>
      </c>
      <c r="G31" s="87"/>
      <c r="H31" s="211"/>
      <c r="I31" s="1"/>
    </row>
    <row r="32" spans="1:14" ht="15.75" customHeight="1" thickBot="1" x14ac:dyDescent="0.3">
      <c r="A32" s="1"/>
      <c r="B32" s="210"/>
      <c r="C32" s="477" t="s">
        <v>145</v>
      </c>
      <c r="D32" s="478"/>
      <c r="E32" s="479"/>
      <c r="F32" s="76">
        <f>SUM(F22:F31)</f>
        <v>358658.30000000005</v>
      </c>
      <c r="G32" s="118"/>
      <c r="H32" s="211"/>
      <c r="I32" s="1"/>
    </row>
    <row r="33" spans="1:16" ht="34.9" customHeight="1" x14ac:dyDescent="0.25">
      <c r="A33" s="1"/>
      <c r="B33" s="210"/>
      <c r="C33" s="462" t="s">
        <v>150</v>
      </c>
      <c r="D33" s="462"/>
      <c r="E33" s="463"/>
      <c r="F33" s="164">
        <v>52800</v>
      </c>
      <c r="G33" s="87"/>
      <c r="H33" s="211"/>
      <c r="I33" s="1"/>
      <c r="L33" s="4"/>
    </row>
    <row r="34" spans="1:16" ht="33.6" customHeight="1" thickBot="1" x14ac:dyDescent="0.3">
      <c r="A34" s="1"/>
      <c r="B34" s="210"/>
      <c r="C34" s="464" t="s">
        <v>144</v>
      </c>
      <c r="D34" s="465"/>
      <c r="E34" s="465"/>
      <c r="F34" s="165">
        <v>64224.5</v>
      </c>
      <c r="G34" s="87"/>
      <c r="H34" s="211"/>
      <c r="I34" s="1"/>
      <c r="L34" s="4"/>
    </row>
    <row r="35" spans="1:16" ht="20.25" customHeight="1" thickBot="1" x14ac:dyDescent="0.3">
      <c r="A35" s="1"/>
      <c r="B35" s="210"/>
      <c r="C35" s="466" t="s">
        <v>18</v>
      </c>
      <c r="D35" s="467"/>
      <c r="E35" s="467"/>
      <c r="F35" s="97">
        <f>F32+F33</f>
        <v>411458.30000000005</v>
      </c>
      <c r="G35" s="166"/>
      <c r="H35" s="211"/>
      <c r="I35" s="1"/>
      <c r="L35" s="4"/>
    </row>
    <row r="36" spans="1:16" ht="20.25" customHeight="1" x14ac:dyDescent="0.25">
      <c r="A36" s="1"/>
      <c r="B36" s="210"/>
      <c r="C36" s="89"/>
      <c r="D36" s="89"/>
      <c r="E36" s="89"/>
      <c r="F36" s="89"/>
      <c r="G36" s="112"/>
      <c r="H36" s="211"/>
      <c r="I36" s="1"/>
      <c r="L36" s="4"/>
    </row>
    <row r="37" spans="1:16" ht="32.450000000000003" customHeight="1" x14ac:dyDescent="0.25">
      <c r="A37" s="1"/>
      <c r="B37" s="210"/>
      <c r="C37" s="457" t="s">
        <v>143</v>
      </c>
      <c r="D37" s="457"/>
      <c r="E37" s="457"/>
      <c r="F37" s="457"/>
      <c r="G37" s="85">
        <f>G20-F35-H20</f>
        <v>-950622.47</v>
      </c>
      <c r="H37" s="212"/>
      <c r="I37" s="218"/>
      <c r="J37" s="11"/>
      <c r="L37" s="4"/>
    </row>
    <row r="38" spans="1:16" ht="23.45" customHeight="1" x14ac:dyDescent="0.25">
      <c r="A38" s="1"/>
      <c r="B38" s="213" t="s">
        <v>19</v>
      </c>
      <c r="C38" s="167"/>
      <c r="D38" s="167"/>
      <c r="E38" s="167"/>
      <c r="F38" s="167"/>
      <c r="G38" s="167"/>
      <c r="H38" s="214"/>
      <c r="I38" s="1"/>
      <c r="J38" s="5"/>
      <c r="L38" s="4"/>
    </row>
    <row r="39" spans="1:16" ht="17.45" customHeight="1" x14ac:dyDescent="0.25">
      <c r="A39" s="1"/>
      <c r="B39" s="213" t="s">
        <v>149</v>
      </c>
      <c r="C39" s="167"/>
      <c r="D39" s="167"/>
      <c r="E39" s="167"/>
      <c r="F39" s="167"/>
      <c r="G39" s="167"/>
      <c r="H39" s="215"/>
      <c r="I39" s="1"/>
      <c r="L39" s="4"/>
    </row>
    <row r="40" spans="1:16" ht="14.45" customHeight="1" x14ac:dyDescent="0.25">
      <c r="A40" s="1"/>
      <c r="B40" s="213" t="s">
        <v>148</v>
      </c>
      <c r="C40" s="167"/>
      <c r="D40" s="167"/>
      <c r="E40" s="167"/>
      <c r="F40" s="167"/>
      <c r="G40" s="167"/>
      <c r="H40" s="215"/>
      <c r="I40" s="1"/>
      <c r="P40" s="4"/>
    </row>
    <row r="41" spans="1:16" ht="34.15" customHeight="1" x14ac:dyDescent="0.25">
      <c r="A41" s="1"/>
      <c r="B41" s="213"/>
      <c r="C41" s="167" t="s">
        <v>20</v>
      </c>
      <c r="D41" s="167"/>
      <c r="E41" s="167"/>
      <c r="F41" s="167" t="s">
        <v>112</v>
      </c>
      <c r="G41" s="167"/>
      <c r="H41" s="215"/>
      <c r="I41" s="1"/>
    </row>
    <row r="42" spans="1:16" ht="7.9" hidden="1" customHeight="1" x14ac:dyDescent="0.25">
      <c r="A42" s="1"/>
      <c r="B42" s="213"/>
      <c r="C42" s="458" t="s">
        <v>21</v>
      </c>
      <c r="D42" s="458"/>
      <c r="E42" s="458"/>
      <c r="F42" s="458"/>
      <c r="G42" s="458"/>
      <c r="H42" s="215"/>
      <c r="I42" s="1"/>
    </row>
    <row r="43" spans="1:16" ht="22.9" customHeight="1" x14ac:dyDescent="0.2">
      <c r="A43" s="1"/>
      <c r="B43" s="216"/>
      <c r="C43" s="459" t="s">
        <v>39</v>
      </c>
      <c r="D43" s="459"/>
      <c r="E43" s="459"/>
      <c r="F43" s="459"/>
      <c r="G43" s="459"/>
      <c r="H43" s="217"/>
      <c r="I43" s="1"/>
    </row>
  </sheetData>
  <mergeCells count="37">
    <mergeCell ref="C8:G8"/>
    <mergeCell ref="C2:G2"/>
    <mergeCell ref="C3:G3"/>
    <mergeCell ref="C5:G5"/>
    <mergeCell ref="C6:G6"/>
    <mergeCell ref="C7:G7"/>
    <mergeCell ref="C16:E16"/>
    <mergeCell ref="C17:E17"/>
    <mergeCell ref="J12:K12"/>
    <mergeCell ref="C13:E13"/>
    <mergeCell ref="F13:G13"/>
    <mergeCell ref="C9:G9"/>
    <mergeCell ref="C10:F10"/>
    <mergeCell ref="C11:F11"/>
    <mergeCell ref="C14:G14"/>
    <mergeCell ref="C15:E15"/>
    <mergeCell ref="C21:G21"/>
    <mergeCell ref="C25:E25"/>
    <mergeCell ref="C26:E26"/>
    <mergeCell ref="C18:E18"/>
    <mergeCell ref="C20:E20"/>
    <mergeCell ref="C37:F37"/>
    <mergeCell ref="C42:G42"/>
    <mergeCell ref="C43:G43"/>
    <mergeCell ref="C19:E19"/>
    <mergeCell ref="C23:E23"/>
    <mergeCell ref="C33:E33"/>
    <mergeCell ref="C34:E34"/>
    <mergeCell ref="C35:E35"/>
    <mergeCell ref="C27:E27"/>
    <mergeCell ref="C28:E28"/>
    <mergeCell ref="C29:E29"/>
    <mergeCell ref="C30:E30"/>
    <mergeCell ref="C31:E31"/>
    <mergeCell ref="C32:E32"/>
    <mergeCell ref="C22:E22"/>
    <mergeCell ref="C24:E24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5"/>
  <sheetViews>
    <sheetView workbookViewId="0">
      <selection activeCell="K14" sqref="K14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2.75" customWidth="1"/>
    <col min="9" max="10" width="8.75" customWidth="1"/>
    <col min="12" max="12" width="9.875" bestFit="1" customWidth="1"/>
    <col min="13" max="13" width="8.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4.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37</v>
      </c>
      <c r="D3" s="530"/>
      <c r="E3" s="530"/>
      <c r="F3" s="530"/>
      <c r="G3" s="530"/>
      <c r="H3" s="245"/>
      <c r="I3" s="1"/>
    </row>
    <row r="4" spans="1:11" ht="1.5" customHeight="1" x14ac:dyDescent="0.2">
      <c r="A4" s="1"/>
      <c r="B4" s="244"/>
      <c r="C4" s="246"/>
      <c r="D4" s="246"/>
      <c r="E4" s="246"/>
      <c r="F4" s="246"/>
      <c r="G4" s="246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206</v>
      </c>
      <c r="D6" s="532"/>
      <c r="E6" s="532"/>
      <c r="F6" s="532"/>
      <c r="G6" s="532"/>
      <c r="H6" s="245"/>
      <c r="I6" s="1"/>
    </row>
    <row r="7" spans="1:11" ht="4.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38</v>
      </c>
      <c r="D8" s="528"/>
      <c r="E8" s="528"/>
      <c r="F8" s="528"/>
      <c r="G8" s="528"/>
      <c r="H8" s="245"/>
      <c r="I8" s="1"/>
    </row>
    <row r="9" spans="1:11" ht="8.25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68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248">
        <v>2191.6999999999998</v>
      </c>
      <c r="H11" s="245"/>
      <c r="I11" s="1"/>
    </row>
    <row r="12" spans="1:11" ht="9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1.15" customHeight="1" x14ac:dyDescent="0.2">
      <c r="A13" s="1"/>
      <c r="B13" s="251"/>
      <c r="C13" s="536" t="s">
        <v>208</v>
      </c>
      <c r="D13" s="536"/>
      <c r="E13" s="536"/>
      <c r="F13" s="527">
        <v>-258069.79</v>
      </c>
      <c r="G13" s="527"/>
      <c r="H13" s="252"/>
      <c r="I13" s="1"/>
    </row>
    <row r="14" spans="1:11" ht="22.9" customHeight="1" x14ac:dyDescent="0.2">
      <c r="A14" s="1"/>
      <c r="B14" s="266"/>
      <c r="C14" s="496" t="s">
        <v>5</v>
      </c>
      <c r="D14" s="496"/>
      <c r="E14" s="496"/>
      <c r="F14" s="496"/>
      <c r="G14" s="496"/>
      <c r="H14" s="267"/>
      <c r="I14" s="1"/>
    </row>
    <row r="15" spans="1:11" ht="40.9" customHeight="1" x14ac:dyDescent="0.2">
      <c r="A15" s="1"/>
      <c r="B15" s="251"/>
      <c r="C15" s="512" t="s">
        <v>6</v>
      </c>
      <c r="D15" s="512"/>
      <c r="E15" s="512"/>
      <c r="F15" s="256" t="s">
        <v>7</v>
      </c>
      <c r="G15" s="257" t="s">
        <v>8</v>
      </c>
      <c r="H15" s="258" t="s">
        <v>207</v>
      </c>
      <c r="I15" s="1"/>
    </row>
    <row r="16" spans="1:11" ht="16.899999999999999" customHeight="1" x14ac:dyDescent="0.2">
      <c r="A16" s="1"/>
      <c r="B16" s="251"/>
      <c r="C16" s="498" t="s">
        <v>9</v>
      </c>
      <c r="D16" s="498"/>
      <c r="E16" s="498"/>
      <c r="F16" s="309">
        <f>F19-F18-F17</f>
        <v>794273.16</v>
      </c>
      <c r="G16" s="335">
        <f>G19-G18-G17</f>
        <v>720025.22</v>
      </c>
      <c r="H16" s="345">
        <f>F16-G16</f>
        <v>74247.940000000061</v>
      </c>
      <c r="I16" s="1"/>
      <c r="K16" s="4"/>
    </row>
    <row r="17" spans="1:14" ht="16.5" customHeight="1" x14ac:dyDescent="0.25">
      <c r="A17" s="1"/>
      <c r="B17" s="251"/>
      <c r="C17" s="498" t="s">
        <v>140</v>
      </c>
      <c r="D17" s="498"/>
      <c r="E17" s="498"/>
      <c r="F17" s="259">
        <v>31824</v>
      </c>
      <c r="G17" s="260">
        <v>39326.730000000003</v>
      </c>
      <c r="H17" s="346">
        <f>F17-G17</f>
        <v>-7502.7300000000032</v>
      </c>
      <c r="I17" s="1"/>
    </row>
    <row r="18" spans="1:14" ht="16.149999999999999" customHeight="1" x14ac:dyDescent="0.25">
      <c r="A18" s="1"/>
      <c r="B18" s="251"/>
      <c r="C18" s="498" t="s">
        <v>141</v>
      </c>
      <c r="D18" s="498"/>
      <c r="E18" s="498"/>
      <c r="F18" s="259">
        <v>1578.12</v>
      </c>
      <c r="G18" s="260">
        <v>2117.2600000000002</v>
      </c>
      <c r="H18" s="346">
        <f>F18-G18</f>
        <v>-539.14000000000033</v>
      </c>
      <c r="I18" s="1"/>
    </row>
    <row r="19" spans="1:14" ht="15.75" customHeight="1" x14ac:dyDescent="0.2">
      <c r="A19" s="1"/>
      <c r="B19" s="251"/>
      <c r="C19" s="534" t="s">
        <v>10</v>
      </c>
      <c r="D19" s="534"/>
      <c r="E19" s="534"/>
      <c r="F19" s="347">
        <v>827675.28</v>
      </c>
      <c r="G19" s="348">
        <v>761469.21</v>
      </c>
      <c r="H19" s="349">
        <f>F19-G19-F13</f>
        <v>324275.8600000001</v>
      </c>
      <c r="I19" s="1"/>
    </row>
    <row r="20" spans="1:14" ht="15.75" customHeight="1" x14ac:dyDescent="0.2">
      <c r="A20" s="1"/>
      <c r="B20" s="266"/>
      <c r="C20" s="496" t="s">
        <v>11</v>
      </c>
      <c r="D20" s="496"/>
      <c r="E20" s="496"/>
      <c r="F20" s="496"/>
      <c r="G20" s="496"/>
      <c r="H20" s="267"/>
      <c r="I20" s="1"/>
      <c r="J20" s="4"/>
      <c r="K20" s="4"/>
    </row>
    <row r="21" spans="1:14" ht="15.75" customHeight="1" x14ac:dyDescent="0.2">
      <c r="A21" s="1"/>
      <c r="B21" s="251"/>
      <c r="C21" s="511" t="s">
        <v>33</v>
      </c>
      <c r="D21" s="511"/>
      <c r="E21" s="511"/>
      <c r="F21" s="309">
        <v>180684.24</v>
      </c>
      <c r="G21" s="270"/>
      <c r="H21" s="252"/>
      <c r="I21" s="1"/>
      <c r="J21" s="4"/>
      <c r="N21" s="4"/>
    </row>
    <row r="22" spans="1:14" ht="15.75" customHeight="1" x14ac:dyDescent="0.2">
      <c r="A22" s="1"/>
      <c r="B22" s="251"/>
      <c r="C22" s="511" t="s">
        <v>12</v>
      </c>
      <c r="D22" s="511"/>
      <c r="E22" s="511"/>
      <c r="F22" s="309">
        <v>108094.67</v>
      </c>
      <c r="G22" s="270"/>
      <c r="H22" s="252"/>
      <c r="I22" s="1"/>
      <c r="J22" s="4"/>
    </row>
    <row r="23" spans="1:14" ht="17.45" customHeight="1" x14ac:dyDescent="0.2">
      <c r="A23" s="1"/>
      <c r="B23" s="251"/>
      <c r="C23" s="511" t="s">
        <v>13</v>
      </c>
      <c r="D23" s="511"/>
      <c r="E23" s="511"/>
      <c r="F23" s="309">
        <v>61805.95</v>
      </c>
      <c r="G23" s="270"/>
      <c r="H23" s="252"/>
      <c r="I23" s="1"/>
      <c r="J23" s="4"/>
    </row>
    <row r="24" spans="1:14" ht="17.45" customHeight="1" x14ac:dyDescent="0.2">
      <c r="A24" s="1"/>
      <c r="B24" s="251"/>
      <c r="C24" s="511" t="s">
        <v>174</v>
      </c>
      <c r="D24" s="511"/>
      <c r="E24" s="511"/>
      <c r="F24" s="309">
        <v>70748.160000000003</v>
      </c>
      <c r="G24" s="270"/>
      <c r="H24" s="252"/>
      <c r="I24" s="1"/>
    </row>
    <row r="25" spans="1:14" ht="17.45" customHeight="1" x14ac:dyDescent="0.2">
      <c r="A25" s="1"/>
      <c r="B25" s="251"/>
      <c r="C25" s="511" t="s">
        <v>173</v>
      </c>
      <c r="D25" s="511"/>
      <c r="E25" s="511"/>
      <c r="F25" s="309">
        <v>13413.72</v>
      </c>
      <c r="G25" s="270"/>
      <c r="H25" s="252"/>
      <c r="I25" s="1"/>
    </row>
    <row r="26" spans="1:14" ht="15.75" customHeight="1" x14ac:dyDescent="0.2">
      <c r="A26" s="1"/>
      <c r="B26" s="251"/>
      <c r="C26" s="511" t="s">
        <v>15</v>
      </c>
      <c r="D26" s="511"/>
      <c r="E26" s="511"/>
      <c r="F26" s="309">
        <v>46025.71</v>
      </c>
      <c r="G26" s="270"/>
      <c r="H26" s="252"/>
      <c r="I26" s="1"/>
    </row>
    <row r="27" spans="1:14" ht="15.75" customHeight="1" x14ac:dyDescent="0.2">
      <c r="A27" s="1"/>
      <c r="B27" s="251"/>
      <c r="C27" s="511" t="s">
        <v>16</v>
      </c>
      <c r="D27" s="511"/>
      <c r="E27" s="511"/>
      <c r="F27" s="309">
        <v>90473.4</v>
      </c>
      <c r="G27" s="270"/>
      <c r="H27" s="252"/>
      <c r="I27" s="1"/>
      <c r="L27" s="4"/>
      <c r="M27" s="4"/>
    </row>
    <row r="28" spans="1:14" ht="32.25" customHeight="1" x14ac:dyDescent="0.2">
      <c r="A28" s="1"/>
      <c r="B28" s="251"/>
      <c r="C28" s="511" t="s">
        <v>17</v>
      </c>
      <c r="D28" s="511"/>
      <c r="E28" s="511"/>
      <c r="F28" s="310">
        <v>83372.289999999994</v>
      </c>
      <c r="G28" s="270"/>
      <c r="H28" s="252"/>
      <c r="I28" s="1"/>
    </row>
    <row r="29" spans="1:14" ht="15.75" customHeight="1" x14ac:dyDescent="0.25">
      <c r="A29" s="1"/>
      <c r="B29" s="251"/>
      <c r="C29" s="498" t="s">
        <v>151</v>
      </c>
      <c r="D29" s="498"/>
      <c r="E29" s="499"/>
      <c r="F29" s="259">
        <v>31824</v>
      </c>
      <c r="G29" s="270"/>
      <c r="H29" s="252"/>
      <c r="I29" s="1"/>
      <c r="L29" s="4"/>
    </row>
    <row r="30" spans="1:14" ht="15.75" customHeight="1" x14ac:dyDescent="0.25">
      <c r="A30" s="1"/>
      <c r="B30" s="251"/>
      <c r="C30" s="500" t="s">
        <v>108</v>
      </c>
      <c r="D30" s="549"/>
      <c r="E30" s="550"/>
      <c r="F30" s="259">
        <v>1578.12</v>
      </c>
      <c r="G30" s="270"/>
      <c r="H30" s="252"/>
      <c r="I30" s="1"/>
    </row>
    <row r="31" spans="1:14" ht="15.75" customHeight="1" thickBot="1" x14ac:dyDescent="0.25">
      <c r="A31" s="1"/>
      <c r="B31" s="251"/>
      <c r="C31" s="564" t="s">
        <v>109</v>
      </c>
      <c r="D31" s="565"/>
      <c r="E31" s="565"/>
      <c r="F31" s="341">
        <v>5786.09</v>
      </c>
      <c r="G31" s="270"/>
      <c r="H31" s="252"/>
      <c r="I31" s="1"/>
    </row>
    <row r="32" spans="1:14" ht="15.75" customHeight="1" thickBot="1" x14ac:dyDescent="0.25">
      <c r="A32" s="1"/>
      <c r="B32" s="251"/>
      <c r="C32" s="542" t="s">
        <v>145</v>
      </c>
      <c r="D32" s="543"/>
      <c r="E32" s="544"/>
      <c r="F32" s="275">
        <f>SUM(F21:F31)</f>
        <v>693806.35</v>
      </c>
      <c r="G32" s="270"/>
      <c r="H32" s="252"/>
      <c r="I32" s="1"/>
    </row>
    <row r="33" spans="1:16" ht="30" customHeight="1" x14ac:dyDescent="0.2">
      <c r="A33" s="1"/>
      <c r="B33" s="251"/>
      <c r="C33" s="545" t="s">
        <v>150</v>
      </c>
      <c r="D33" s="545"/>
      <c r="E33" s="546"/>
      <c r="F33" s="313">
        <v>17953</v>
      </c>
      <c r="G33" s="270"/>
      <c r="H33" s="252"/>
      <c r="I33" s="1"/>
    </row>
    <row r="34" spans="1:16" ht="34.9" customHeight="1" thickBot="1" x14ac:dyDescent="0.25">
      <c r="A34" s="1"/>
      <c r="B34" s="251"/>
      <c r="C34" s="547" t="s">
        <v>144</v>
      </c>
      <c r="D34" s="548"/>
      <c r="E34" s="548"/>
      <c r="F34" s="314">
        <v>131347.84</v>
      </c>
      <c r="G34" s="270"/>
      <c r="H34" s="252"/>
      <c r="I34" s="1"/>
    </row>
    <row r="35" spans="1:16" ht="22.15" customHeight="1" thickBot="1" x14ac:dyDescent="0.35">
      <c r="A35" s="1"/>
      <c r="B35" s="251"/>
      <c r="C35" s="561" t="s">
        <v>18</v>
      </c>
      <c r="D35" s="562"/>
      <c r="E35" s="563"/>
      <c r="F35" s="279">
        <f>F32+F33</f>
        <v>711759.35</v>
      </c>
      <c r="G35" s="315"/>
      <c r="H35" s="252"/>
      <c r="I35" s="1"/>
      <c r="M35" s="4"/>
      <c r="N35" s="4"/>
    </row>
    <row r="36" spans="1:16" ht="15.75" customHeight="1" x14ac:dyDescent="0.2">
      <c r="A36" s="1"/>
      <c r="B36" s="569"/>
      <c r="C36" s="570"/>
      <c r="D36" s="570"/>
      <c r="E36" s="570"/>
      <c r="F36" s="570"/>
      <c r="G36" s="570"/>
      <c r="H36" s="571"/>
      <c r="I36" s="1"/>
    </row>
    <row r="37" spans="1:16" ht="31.5" customHeight="1" x14ac:dyDescent="0.2">
      <c r="A37" s="1"/>
      <c r="B37" s="251"/>
      <c r="C37" s="513" t="s">
        <v>212</v>
      </c>
      <c r="D37" s="513"/>
      <c r="E37" s="513"/>
      <c r="F37" s="513"/>
      <c r="G37" s="338">
        <f>G19-H19-F35</f>
        <v>-274566.00000000012</v>
      </c>
      <c r="H37" s="317"/>
      <c r="I37" s="1"/>
      <c r="L37" s="4"/>
    </row>
    <row r="38" spans="1:16" ht="9.6" customHeight="1" x14ac:dyDescent="0.2">
      <c r="A38" s="1"/>
      <c r="B38" s="251"/>
      <c r="C38" s="551"/>
      <c r="D38" s="551"/>
      <c r="E38" s="551"/>
      <c r="F38" s="551"/>
      <c r="G38" s="342"/>
      <c r="H38" s="252"/>
      <c r="I38" s="1"/>
      <c r="L38" s="4"/>
    </row>
    <row r="39" spans="1:16" ht="25.5" customHeight="1" x14ac:dyDescent="0.2">
      <c r="A39" s="1"/>
      <c r="B39" s="318" t="s">
        <v>19</v>
      </c>
      <c r="C39" s="325"/>
      <c r="D39" s="325"/>
      <c r="E39" s="325"/>
      <c r="F39" s="325"/>
      <c r="G39" s="325"/>
      <c r="H39" s="320"/>
      <c r="I39" s="1"/>
      <c r="L39" s="4"/>
    </row>
    <row r="40" spans="1:16" ht="19.149999999999999" customHeight="1" x14ac:dyDescent="0.2">
      <c r="A40" s="1"/>
      <c r="B40" s="318" t="s">
        <v>149</v>
      </c>
      <c r="C40" s="325"/>
      <c r="D40" s="325"/>
      <c r="E40" s="325"/>
      <c r="F40" s="325"/>
      <c r="G40" s="325"/>
      <c r="H40" s="321"/>
      <c r="I40" s="1"/>
      <c r="L40" s="4"/>
    </row>
    <row r="41" spans="1:16" ht="13.9" customHeight="1" x14ac:dyDescent="0.2">
      <c r="A41" s="1"/>
      <c r="B41" s="318" t="s">
        <v>148</v>
      </c>
      <c r="C41" s="325"/>
      <c r="D41" s="325"/>
      <c r="E41" s="325"/>
      <c r="F41" s="325"/>
      <c r="G41" s="325"/>
      <c r="H41" s="321"/>
      <c r="I41" s="1"/>
      <c r="L41" s="4"/>
    </row>
    <row r="42" spans="1:16" ht="10.9" customHeight="1" x14ac:dyDescent="0.2">
      <c r="A42" s="1"/>
      <c r="B42" s="318"/>
      <c r="C42" s="325"/>
      <c r="D42" s="325"/>
      <c r="E42" s="325"/>
      <c r="F42" s="325"/>
      <c r="G42" s="325"/>
      <c r="H42" s="321"/>
      <c r="I42" s="1"/>
      <c r="L42" s="4"/>
    </row>
    <row r="43" spans="1:16" ht="15.75" customHeight="1" x14ac:dyDescent="0.2">
      <c r="A43" s="1"/>
      <c r="B43" s="318"/>
      <c r="C43" s="325" t="s">
        <v>20</v>
      </c>
      <c r="D43" s="325"/>
      <c r="E43" s="325"/>
      <c r="F43" s="325" t="s">
        <v>172</v>
      </c>
      <c r="G43" s="325"/>
      <c r="H43" s="321"/>
      <c r="I43" s="1"/>
      <c r="L43" s="4"/>
    </row>
    <row r="44" spans="1:16" ht="12" customHeight="1" x14ac:dyDescent="0.2">
      <c r="A44" s="1"/>
      <c r="B44" s="318"/>
      <c r="C44" s="537" t="s">
        <v>21</v>
      </c>
      <c r="D44" s="537"/>
      <c r="E44" s="537"/>
      <c r="F44" s="537"/>
      <c r="G44" s="537"/>
      <c r="H44" s="321"/>
      <c r="I44" s="1"/>
      <c r="P44" s="4"/>
    </row>
    <row r="45" spans="1:16" ht="35.25" customHeight="1" thickBot="1" x14ac:dyDescent="0.25">
      <c r="A45" s="1"/>
      <c r="B45" s="288"/>
      <c r="C45" s="515" t="s">
        <v>39</v>
      </c>
      <c r="D45" s="515"/>
      <c r="E45" s="515"/>
      <c r="F45" s="515"/>
      <c r="G45" s="515"/>
      <c r="H45" s="289"/>
      <c r="I45" s="1"/>
      <c r="L45" s="4"/>
      <c r="P45" s="4"/>
    </row>
  </sheetData>
  <mergeCells count="39">
    <mergeCell ref="J12:K12"/>
    <mergeCell ref="C13:E13"/>
    <mergeCell ref="F13:G13"/>
    <mergeCell ref="C8:G8"/>
    <mergeCell ref="C2:G2"/>
    <mergeCell ref="C3:G3"/>
    <mergeCell ref="C5:G5"/>
    <mergeCell ref="C6:G6"/>
    <mergeCell ref="C7:G7"/>
    <mergeCell ref="C15:E15"/>
    <mergeCell ref="C19:E19"/>
    <mergeCell ref="C24:E24"/>
    <mergeCell ref="C26:E26"/>
    <mergeCell ref="C9:G9"/>
    <mergeCell ref="C10:F10"/>
    <mergeCell ref="C11:F11"/>
    <mergeCell ref="C25:E25"/>
    <mergeCell ref="C35:E35"/>
    <mergeCell ref="C44:G44"/>
    <mergeCell ref="C45:G45"/>
    <mergeCell ref="B36:H36"/>
    <mergeCell ref="C37:F37"/>
    <mergeCell ref="C38:F38"/>
    <mergeCell ref="C34:E34"/>
    <mergeCell ref="C31:E31"/>
    <mergeCell ref="C14:G14"/>
    <mergeCell ref="C16:E16"/>
    <mergeCell ref="C17:E17"/>
    <mergeCell ref="C18:E18"/>
    <mergeCell ref="C20:G20"/>
    <mergeCell ref="C28:E28"/>
    <mergeCell ref="C29:E29"/>
    <mergeCell ref="C30:E30"/>
    <mergeCell ref="C32:E32"/>
    <mergeCell ref="C33:E33"/>
    <mergeCell ref="C21:E21"/>
    <mergeCell ref="C22:E22"/>
    <mergeCell ref="C23:E23"/>
    <mergeCell ref="C27:E27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4"/>
  <sheetViews>
    <sheetView workbookViewId="0">
      <selection activeCell="I34" sqref="I34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4.125" customWidth="1"/>
    <col min="9" max="10" width="8.75" customWidth="1"/>
    <col min="12" max="12" width="11.375" bestFit="1" customWidth="1"/>
    <col min="13" max="13" width="8.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6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1.75" customHeight="1" x14ac:dyDescent="0.2">
      <c r="A3" s="1"/>
      <c r="B3" s="244"/>
      <c r="C3" s="530" t="s">
        <v>40</v>
      </c>
      <c r="D3" s="530"/>
      <c r="E3" s="530"/>
      <c r="F3" s="530"/>
      <c r="G3" s="530"/>
      <c r="H3" s="245"/>
      <c r="I3" s="1"/>
    </row>
    <row r="4" spans="1:11" ht="5.25" hidden="1" customHeight="1" x14ac:dyDescent="0.2">
      <c r="A4" s="1"/>
      <c r="B4" s="244"/>
      <c r="C4" s="246"/>
      <c r="D4" s="246"/>
      <c r="E4" s="246"/>
      <c r="F4" s="246"/>
      <c r="G4" s="246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7.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41</v>
      </c>
      <c r="D8" s="528"/>
      <c r="E8" s="528"/>
      <c r="F8" s="528"/>
      <c r="G8" s="528"/>
      <c r="H8" s="245"/>
      <c r="I8" s="1"/>
    </row>
    <row r="9" spans="1:11" ht="2.25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258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248">
        <v>6060.32</v>
      </c>
      <c r="H11" s="245"/>
      <c r="I11" s="1"/>
    </row>
    <row r="12" spans="1:11" ht="18.75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0.75" customHeight="1" x14ac:dyDescent="0.2">
      <c r="A13" s="1"/>
      <c r="B13" s="251"/>
      <c r="C13" s="536" t="s">
        <v>208</v>
      </c>
      <c r="D13" s="536"/>
      <c r="E13" s="536"/>
      <c r="F13" s="527">
        <v>-1176480.32</v>
      </c>
      <c r="G13" s="527"/>
      <c r="H13" s="252"/>
      <c r="I13" s="1"/>
    </row>
    <row r="14" spans="1:11" ht="25.15" customHeight="1" x14ac:dyDescent="0.2">
      <c r="A14" s="1"/>
      <c r="B14" s="266"/>
      <c r="C14" s="496" t="s">
        <v>5</v>
      </c>
      <c r="D14" s="496"/>
      <c r="E14" s="496"/>
      <c r="F14" s="496"/>
      <c r="G14" s="496"/>
      <c r="H14" s="267"/>
      <c r="I14" s="1"/>
    </row>
    <row r="15" spans="1:11" ht="42.6" customHeight="1" x14ac:dyDescent="0.2">
      <c r="A15" s="1"/>
      <c r="B15" s="251"/>
      <c r="C15" s="512" t="s">
        <v>6</v>
      </c>
      <c r="D15" s="512"/>
      <c r="E15" s="512"/>
      <c r="F15" s="256" t="s">
        <v>7</v>
      </c>
      <c r="G15" s="257" t="s">
        <v>8</v>
      </c>
      <c r="H15" s="258" t="s">
        <v>207</v>
      </c>
      <c r="I15" s="1"/>
    </row>
    <row r="16" spans="1:11" ht="18.600000000000001" customHeight="1" x14ac:dyDescent="0.2">
      <c r="A16" s="1"/>
      <c r="B16" s="251"/>
      <c r="C16" s="498" t="s">
        <v>9</v>
      </c>
      <c r="D16" s="498"/>
      <c r="E16" s="498"/>
      <c r="F16" s="309">
        <f>F19-F18-F17</f>
        <v>1564995.6600000001</v>
      </c>
      <c r="G16" s="335">
        <f>G19-G18-G17</f>
        <v>1489460.27</v>
      </c>
      <c r="H16" s="345">
        <f>F16-G16</f>
        <v>75535.39000000013</v>
      </c>
      <c r="I16" s="1"/>
      <c r="K16" s="4"/>
    </row>
    <row r="17" spans="1:14" ht="15.75" customHeight="1" x14ac:dyDescent="0.25">
      <c r="A17" s="1"/>
      <c r="B17" s="251"/>
      <c r="C17" s="498" t="s">
        <v>140</v>
      </c>
      <c r="D17" s="498"/>
      <c r="E17" s="498"/>
      <c r="F17" s="259">
        <v>109970.04</v>
      </c>
      <c r="G17" s="260">
        <v>133454.44</v>
      </c>
      <c r="H17" s="346">
        <f>F17-G17</f>
        <v>-23484.400000000009</v>
      </c>
      <c r="I17" s="1"/>
    </row>
    <row r="18" spans="1:14" ht="16.149999999999999" customHeight="1" x14ac:dyDescent="0.25">
      <c r="A18" s="1"/>
      <c r="B18" s="251"/>
      <c r="C18" s="498" t="s">
        <v>141</v>
      </c>
      <c r="D18" s="498"/>
      <c r="E18" s="498"/>
      <c r="F18" s="259">
        <v>4369.88</v>
      </c>
      <c r="G18" s="260">
        <v>5860.32</v>
      </c>
      <c r="H18" s="346">
        <f>F18-G18</f>
        <v>-1490.4399999999996</v>
      </c>
      <c r="I18" s="1"/>
    </row>
    <row r="19" spans="1:14" ht="15.75" customHeight="1" x14ac:dyDescent="0.2">
      <c r="A19" s="1"/>
      <c r="B19" s="251"/>
      <c r="C19" s="534" t="s">
        <v>10</v>
      </c>
      <c r="D19" s="534"/>
      <c r="E19" s="534"/>
      <c r="F19" s="347">
        <v>1679335.58</v>
      </c>
      <c r="G19" s="348">
        <v>1628775.03</v>
      </c>
      <c r="H19" s="349">
        <f>F19-G19-F13</f>
        <v>1227040.8700000001</v>
      </c>
      <c r="I19" s="1"/>
      <c r="L19" s="4"/>
    </row>
    <row r="20" spans="1:14" ht="25.15" customHeight="1" x14ac:dyDescent="0.2">
      <c r="A20" s="1"/>
      <c r="B20" s="266"/>
      <c r="C20" s="496" t="s">
        <v>11</v>
      </c>
      <c r="D20" s="496"/>
      <c r="E20" s="496"/>
      <c r="F20" s="496"/>
      <c r="G20" s="496"/>
      <c r="H20" s="267"/>
      <c r="I20" s="1"/>
      <c r="J20" s="4"/>
      <c r="K20" s="4"/>
    </row>
    <row r="21" spans="1:14" ht="15.75" customHeight="1" x14ac:dyDescent="0.2">
      <c r="A21" s="1"/>
      <c r="B21" s="251"/>
      <c r="C21" s="511" t="s">
        <v>12</v>
      </c>
      <c r="D21" s="511"/>
      <c r="E21" s="511"/>
      <c r="F21" s="309">
        <v>190799.39</v>
      </c>
      <c r="G21" s="270"/>
      <c r="H21" s="252"/>
      <c r="I21" s="1"/>
      <c r="J21" s="4"/>
      <c r="N21" s="4"/>
    </row>
    <row r="22" spans="1:14" ht="15.75" customHeight="1" x14ac:dyDescent="0.2">
      <c r="A22" s="1"/>
      <c r="B22" s="251"/>
      <c r="C22" s="511" t="s">
        <v>13</v>
      </c>
      <c r="D22" s="511"/>
      <c r="E22" s="511"/>
      <c r="F22" s="309">
        <v>207548.96</v>
      </c>
      <c r="G22" s="270"/>
      <c r="H22" s="252"/>
      <c r="I22" s="1"/>
      <c r="J22" s="4"/>
    </row>
    <row r="23" spans="1:14" ht="17.45" customHeight="1" x14ac:dyDescent="0.2">
      <c r="A23" s="1"/>
      <c r="B23" s="251"/>
      <c r="C23" s="511" t="s">
        <v>174</v>
      </c>
      <c r="D23" s="511"/>
      <c r="E23" s="511"/>
      <c r="F23" s="309">
        <v>195898.14</v>
      </c>
      <c r="G23" s="270"/>
      <c r="H23" s="252"/>
      <c r="I23" s="1"/>
      <c r="J23" s="4"/>
    </row>
    <row r="24" spans="1:14" ht="17.45" customHeight="1" x14ac:dyDescent="0.2">
      <c r="A24" s="1"/>
      <c r="B24" s="251"/>
      <c r="C24" s="511" t="s">
        <v>173</v>
      </c>
      <c r="D24" s="511"/>
      <c r="E24" s="511"/>
      <c r="F24" s="309">
        <v>37143.42</v>
      </c>
      <c r="G24" s="270"/>
      <c r="H24" s="252"/>
      <c r="I24" s="1"/>
      <c r="J24" s="4"/>
    </row>
    <row r="25" spans="1:14" ht="16.149999999999999" customHeight="1" x14ac:dyDescent="0.2">
      <c r="A25" s="1"/>
      <c r="B25" s="251"/>
      <c r="C25" s="511" t="s">
        <v>15</v>
      </c>
      <c r="D25" s="511"/>
      <c r="E25" s="511"/>
      <c r="F25" s="309">
        <v>127442.34</v>
      </c>
      <c r="G25" s="270"/>
      <c r="H25" s="252"/>
      <c r="I25" s="1"/>
      <c r="L25" s="4"/>
    </row>
    <row r="26" spans="1:14" ht="15.75" customHeight="1" x14ac:dyDescent="0.2">
      <c r="A26" s="1"/>
      <c r="B26" s="251"/>
      <c r="C26" s="511" t="s">
        <v>16</v>
      </c>
      <c r="D26" s="511"/>
      <c r="E26" s="511"/>
      <c r="F26" s="309">
        <v>250515.23</v>
      </c>
      <c r="G26" s="270"/>
      <c r="H26" s="252"/>
      <c r="I26" s="1"/>
    </row>
    <row r="27" spans="1:14" ht="32.25" customHeight="1" x14ac:dyDescent="0.2">
      <c r="A27" s="1"/>
      <c r="B27" s="251"/>
      <c r="C27" s="511" t="s">
        <v>17</v>
      </c>
      <c r="D27" s="511"/>
      <c r="E27" s="511"/>
      <c r="F27" s="310">
        <v>208277.2</v>
      </c>
      <c r="G27" s="270"/>
      <c r="H27" s="252"/>
      <c r="I27" s="1"/>
      <c r="L27" s="4"/>
      <c r="M27" s="4"/>
    </row>
    <row r="28" spans="1:14" ht="15.75" customHeight="1" x14ac:dyDescent="0.25">
      <c r="A28" s="1"/>
      <c r="B28" s="251"/>
      <c r="C28" s="498" t="s">
        <v>151</v>
      </c>
      <c r="D28" s="498"/>
      <c r="E28" s="499"/>
      <c r="F28" s="259">
        <v>109970.04</v>
      </c>
      <c r="G28" s="270"/>
      <c r="H28" s="252"/>
      <c r="I28" s="1"/>
    </row>
    <row r="29" spans="1:14" ht="15.75" customHeight="1" x14ac:dyDescent="0.25">
      <c r="A29" s="1"/>
      <c r="B29" s="251"/>
      <c r="C29" s="500" t="s">
        <v>108</v>
      </c>
      <c r="D29" s="549"/>
      <c r="E29" s="550"/>
      <c r="F29" s="259">
        <v>4369.88</v>
      </c>
      <c r="G29" s="270"/>
      <c r="H29" s="252"/>
      <c r="I29" s="1"/>
    </row>
    <row r="30" spans="1:14" ht="17.45" customHeight="1" thickBot="1" x14ac:dyDescent="0.25">
      <c r="A30" s="1"/>
      <c r="B30" s="251"/>
      <c r="C30" s="564" t="s">
        <v>109</v>
      </c>
      <c r="D30" s="565"/>
      <c r="E30" s="565"/>
      <c r="F30" s="341">
        <v>16021.32</v>
      </c>
      <c r="G30" s="270"/>
      <c r="H30" s="252"/>
      <c r="I30" s="1"/>
    </row>
    <row r="31" spans="1:14" ht="18.600000000000001" customHeight="1" thickBot="1" x14ac:dyDescent="0.25">
      <c r="A31" s="1"/>
      <c r="B31" s="251"/>
      <c r="C31" s="542" t="s">
        <v>145</v>
      </c>
      <c r="D31" s="543"/>
      <c r="E31" s="544"/>
      <c r="F31" s="275">
        <f>SUM(F21:F30)</f>
        <v>1347985.92</v>
      </c>
      <c r="G31" s="270"/>
      <c r="H31" s="252"/>
      <c r="I31" s="1"/>
    </row>
    <row r="32" spans="1:14" ht="30" customHeight="1" x14ac:dyDescent="0.2">
      <c r="A32" s="1"/>
      <c r="B32" s="251"/>
      <c r="C32" s="545" t="s">
        <v>150</v>
      </c>
      <c r="D32" s="545"/>
      <c r="E32" s="546"/>
      <c r="F32" s="313">
        <v>76526</v>
      </c>
      <c r="G32" s="270"/>
      <c r="H32" s="252"/>
      <c r="I32" s="1"/>
    </row>
    <row r="33" spans="1:16" ht="30.6" customHeight="1" thickBot="1" x14ac:dyDescent="0.25">
      <c r="A33" s="1"/>
      <c r="B33" s="251"/>
      <c r="C33" s="547" t="s">
        <v>144</v>
      </c>
      <c r="D33" s="548"/>
      <c r="E33" s="548"/>
      <c r="F33" s="314">
        <v>281748.94</v>
      </c>
      <c r="G33" s="270"/>
      <c r="H33" s="252"/>
      <c r="I33" s="1"/>
    </row>
    <row r="34" spans="1:16" ht="21.6" customHeight="1" thickBot="1" x14ac:dyDescent="0.35">
      <c r="A34" s="1"/>
      <c r="B34" s="251"/>
      <c r="C34" s="561" t="s">
        <v>18</v>
      </c>
      <c r="D34" s="562"/>
      <c r="E34" s="563"/>
      <c r="F34" s="279">
        <f>F31+F32</f>
        <v>1424511.92</v>
      </c>
      <c r="G34" s="315"/>
      <c r="H34" s="252"/>
      <c r="I34" s="1"/>
      <c r="L34" s="4"/>
    </row>
    <row r="35" spans="1:16" ht="19.899999999999999" customHeight="1" x14ac:dyDescent="0.2">
      <c r="A35" s="1"/>
      <c r="B35" s="569"/>
      <c r="C35" s="570"/>
      <c r="D35" s="570"/>
      <c r="E35" s="570"/>
      <c r="F35" s="570"/>
      <c r="G35" s="570"/>
      <c r="H35" s="571"/>
      <c r="I35" s="1"/>
      <c r="L35" s="4"/>
    </row>
    <row r="36" spans="1:16" ht="34.9" customHeight="1" x14ac:dyDescent="0.2">
      <c r="A36" s="1"/>
      <c r="B36" s="251"/>
      <c r="C36" s="513" t="s">
        <v>209</v>
      </c>
      <c r="D36" s="513"/>
      <c r="E36" s="513"/>
      <c r="F36" s="513"/>
      <c r="G36" s="338">
        <f>G19-H19-F34</f>
        <v>-1022777.76</v>
      </c>
      <c r="H36" s="317"/>
      <c r="I36" s="1"/>
      <c r="L36" s="4"/>
    </row>
    <row r="37" spans="1:16" ht="13.15" customHeight="1" x14ac:dyDescent="0.2">
      <c r="A37" s="1"/>
      <c r="B37" s="251"/>
      <c r="C37" s="551"/>
      <c r="D37" s="551"/>
      <c r="E37" s="551"/>
      <c r="F37" s="551"/>
      <c r="G37" s="342"/>
      <c r="H37" s="252"/>
      <c r="I37" s="1"/>
      <c r="L37" s="4"/>
    </row>
    <row r="38" spans="1:16" ht="15.6" customHeight="1" x14ac:dyDescent="0.2">
      <c r="A38" s="1"/>
      <c r="B38" s="318" t="s">
        <v>19</v>
      </c>
      <c r="C38" s="325"/>
      <c r="D38" s="325"/>
      <c r="E38" s="325"/>
      <c r="F38" s="325"/>
      <c r="G38" s="325"/>
      <c r="H38" s="320"/>
      <c r="I38" s="1"/>
      <c r="L38" s="4"/>
    </row>
    <row r="39" spans="1:16" ht="18.75" customHeight="1" x14ac:dyDescent="0.2">
      <c r="A39" s="1"/>
      <c r="B39" s="318" t="s">
        <v>149</v>
      </c>
      <c r="C39" s="325"/>
      <c r="D39" s="325"/>
      <c r="E39" s="325"/>
      <c r="F39" s="325"/>
      <c r="G39" s="325"/>
      <c r="H39" s="321"/>
      <c r="I39" s="1"/>
      <c r="L39" s="4"/>
    </row>
    <row r="40" spans="1:16" ht="15" customHeight="1" x14ac:dyDescent="0.2">
      <c r="A40" s="1"/>
      <c r="B40" s="318" t="s">
        <v>148</v>
      </c>
      <c r="C40" s="325"/>
      <c r="D40" s="325"/>
      <c r="E40" s="325"/>
      <c r="F40" s="325"/>
      <c r="G40" s="325"/>
      <c r="H40" s="321"/>
      <c r="I40" s="1"/>
      <c r="P40" s="4"/>
    </row>
    <row r="41" spans="1:16" ht="9" customHeight="1" x14ac:dyDescent="0.2">
      <c r="A41" s="1"/>
      <c r="B41" s="318"/>
      <c r="C41" s="325"/>
      <c r="D41" s="325"/>
      <c r="E41" s="325"/>
      <c r="F41" s="325"/>
      <c r="G41" s="325"/>
      <c r="H41" s="321"/>
      <c r="I41" s="1"/>
      <c r="L41" s="4"/>
      <c r="P41" s="4"/>
    </row>
    <row r="42" spans="1:16" ht="12.6" customHeight="1" x14ac:dyDescent="0.2">
      <c r="A42" s="1"/>
      <c r="B42" s="318"/>
      <c r="C42" s="325" t="s">
        <v>20</v>
      </c>
      <c r="D42" s="325"/>
      <c r="E42" s="325"/>
      <c r="F42" s="325" t="s">
        <v>172</v>
      </c>
      <c r="G42" s="325"/>
      <c r="H42" s="321"/>
      <c r="I42" s="1"/>
    </row>
    <row r="43" spans="1:16" ht="17.45" customHeight="1" x14ac:dyDescent="0.2">
      <c r="A43" s="1"/>
      <c r="B43" s="318"/>
      <c r="C43" s="537" t="s">
        <v>21</v>
      </c>
      <c r="D43" s="537"/>
      <c r="E43" s="537"/>
      <c r="F43" s="537"/>
      <c r="G43" s="537"/>
      <c r="H43" s="321"/>
      <c r="I43" s="1"/>
    </row>
    <row r="44" spans="1:16" ht="36.75" customHeight="1" thickBot="1" x14ac:dyDescent="0.25">
      <c r="A44" s="1"/>
      <c r="B44" s="288"/>
      <c r="C44" s="515" t="s">
        <v>39</v>
      </c>
      <c r="D44" s="515"/>
      <c r="E44" s="515"/>
      <c r="F44" s="515"/>
      <c r="G44" s="515"/>
      <c r="H44" s="289"/>
      <c r="I44" s="1"/>
    </row>
  </sheetData>
  <mergeCells count="38">
    <mergeCell ref="C33:E33"/>
    <mergeCell ref="C14:G14"/>
    <mergeCell ref="C16:E16"/>
    <mergeCell ref="C17:E17"/>
    <mergeCell ref="C18:E18"/>
    <mergeCell ref="C20:G20"/>
    <mergeCell ref="C15:E15"/>
    <mergeCell ref="C19:E19"/>
    <mergeCell ref="C28:E28"/>
    <mergeCell ref="C29:E29"/>
    <mergeCell ref="C30:E30"/>
    <mergeCell ref="C31:E31"/>
    <mergeCell ref="C32:E32"/>
    <mergeCell ref="C21:E21"/>
    <mergeCell ref="C22:E22"/>
    <mergeCell ref="C23:E23"/>
    <mergeCell ref="C43:G43"/>
    <mergeCell ref="C44:G44"/>
    <mergeCell ref="C34:E34"/>
    <mergeCell ref="B35:H35"/>
    <mergeCell ref="C36:F36"/>
    <mergeCell ref="C37:F37"/>
    <mergeCell ref="C27:E27"/>
    <mergeCell ref="C26:E26"/>
    <mergeCell ref="C25:E25"/>
    <mergeCell ref="C9:G9"/>
    <mergeCell ref="C10:F10"/>
    <mergeCell ref="C11:F11"/>
    <mergeCell ref="C24:E24"/>
    <mergeCell ref="J12:K12"/>
    <mergeCell ref="C13:E13"/>
    <mergeCell ref="F13:G13"/>
    <mergeCell ref="C8:G8"/>
    <mergeCell ref="C2:G2"/>
    <mergeCell ref="C3:G3"/>
    <mergeCell ref="C5:G5"/>
    <mergeCell ref="C6:G6"/>
    <mergeCell ref="C7:G7"/>
  </mergeCells>
  <pageMargins left="0.5118110236220472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3"/>
  <sheetViews>
    <sheetView topLeftCell="A19" workbookViewId="0">
      <selection activeCell="K25" sqref="K25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3.375" customWidth="1"/>
    <col min="9" max="10" width="8.75" customWidth="1"/>
    <col min="13" max="13" width="11.3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4.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40</v>
      </c>
      <c r="D3" s="530"/>
      <c r="E3" s="530"/>
      <c r="F3" s="530"/>
      <c r="G3" s="530"/>
      <c r="H3" s="245"/>
      <c r="I3" s="1"/>
    </row>
    <row r="4" spans="1:11" ht="2.25" customHeight="1" x14ac:dyDescent="0.2">
      <c r="A4" s="1"/>
      <c r="B4" s="244"/>
      <c r="C4" s="246"/>
      <c r="D4" s="246"/>
      <c r="E4" s="246"/>
      <c r="F4" s="246"/>
      <c r="G4" s="246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7.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199</v>
      </c>
      <c r="D8" s="528"/>
      <c r="E8" s="528"/>
      <c r="F8" s="528"/>
      <c r="G8" s="528"/>
      <c r="H8" s="245"/>
      <c r="I8" s="1"/>
    </row>
    <row r="9" spans="1:11" ht="6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8.75" customHeight="1" x14ac:dyDescent="0.2">
      <c r="A10" s="1"/>
      <c r="B10" s="244"/>
      <c r="C10" s="522" t="s">
        <v>3</v>
      </c>
      <c r="D10" s="522"/>
      <c r="E10" s="522"/>
      <c r="F10" s="522"/>
      <c r="G10" s="247">
        <v>160</v>
      </c>
      <c r="H10" s="245"/>
      <c r="I10" s="1"/>
    </row>
    <row r="11" spans="1:11" ht="18.75" customHeight="1" x14ac:dyDescent="0.2">
      <c r="A11" s="1"/>
      <c r="B11" s="244"/>
      <c r="C11" s="523" t="s">
        <v>4</v>
      </c>
      <c r="D11" s="523"/>
      <c r="E11" s="523"/>
      <c r="F11" s="523"/>
      <c r="G11" s="248">
        <v>4457.7</v>
      </c>
      <c r="H11" s="245"/>
      <c r="I11" s="1"/>
    </row>
    <row r="12" spans="1:11" ht="12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0.75" customHeight="1" x14ac:dyDescent="0.2">
      <c r="A13" s="1"/>
      <c r="B13" s="251"/>
      <c r="C13" s="536" t="s">
        <v>208</v>
      </c>
      <c r="D13" s="536"/>
      <c r="E13" s="536"/>
      <c r="F13" s="527">
        <v>-537336.72</v>
      </c>
      <c r="G13" s="527"/>
      <c r="H13" s="252"/>
      <c r="I13" s="1"/>
    </row>
    <row r="14" spans="1:11" ht="25.9" customHeight="1" x14ac:dyDescent="0.2">
      <c r="A14" s="1"/>
      <c r="B14" s="266"/>
      <c r="C14" s="496" t="s">
        <v>5</v>
      </c>
      <c r="D14" s="496"/>
      <c r="E14" s="496"/>
      <c r="F14" s="496"/>
      <c r="G14" s="496"/>
      <c r="H14" s="267"/>
      <c r="I14" s="1"/>
    </row>
    <row r="15" spans="1:11" ht="39" customHeight="1" x14ac:dyDescent="0.2">
      <c r="A15" s="1"/>
      <c r="B15" s="251"/>
      <c r="C15" s="512" t="s">
        <v>6</v>
      </c>
      <c r="D15" s="512"/>
      <c r="E15" s="512"/>
      <c r="F15" s="256" t="s">
        <v>7</v>
      </c>
      <c r="G15" s="257" t="s">
        <v>8</v>
      </c>
      <c r="H15" s="258" t="s">
        <v>207</v>
      </c>
      <c r="I15" s="1"/>
    </row>
    <row r="16" spans="1:11" ht="18" customHeight="1" x14ac:dyDescent="0.2">
      <c r="A16" s="1"/>
      <c r="B16" s="251"/>
      <c r="C16" s="498" t="s">
        <v>9</v>
      </c>
      <c r="D16" s="498"/>
      <c r="E16" s="498"/>
      <c r="F16" s="309">
        <f>F19-F18-F17</f>
        <v>1149561.8400000001</v>
      </c>
      <c r="G16" s="335">
        <f>G19-G18-G17</f>
        <v>1103374.8699999999</v>
      </c>
      <c r="H16" s="345">
        <f>F16-G16-F13</f>
        <v>583523.69000000018</v>
      </c>
      <c r="I16" s="1"/>
      <c r="K16" s="4"/>
    </row>
    <row r="17" spans="1:14" ht="15.75" customHeight="1" x14ac:dyDescent="0.2">
      <c r="A17" s="1"/>
      <c r="B17" s="251"/>
      <c r="C17" s="594" t="s">
        <v>140</v>
      </c>
      <c r="D17" s="594"/>
      <c r="E17" s="594"/>
      <c r="F17" s="309">
        <v>0</v>
      </c>
      <c r="G17" s="335">
        <v>0</v>
      </c>
      <c r="H17" s="345">
        <f>F17-G17</f>
        <v>0</v>
      </c>
      <c r="I17" s="1"/>
    </row>
    <row r="18" spans="1:14" ht="17.45" customHeight="1" x14ac:dyDescent="0.2">
      <c r="A18" s="1"/>
      <c r="B18" s="251"/>
      <c r="C18" s="594" t="s">
        <v>141</v>
      </c>
      <c r="D18" s="594"/>
      <c r="E18" s="594"/>
      <c r="F18" s="309">
        <v>3209.28</v>
      </c>
      <c r="G18" s="335">
        <v>3281.08</v>
      </c>
      <c r="H18" s="345">
        <f>F18-G18</f>
        <v>-71.799999999999727</v>
      </c>
      <c r="I18" s="1"/>
    </row>
    <row r="19" spans="1:14" ht="21.6" customHeight="1" x14ac:dyDescent="0.2">
      <c r="A19" s="1"/>
      <c r="B19" s="251"/>
      <c r="C19" s="559" t="s">
        <v>10</v>
      </c>
      <c r="D19" s="559"/>
      <c r="E19" s="559"/>
      <c r="F19" s="338">
        <v>1152771.1200000001</v>
      </c>
      <c r="G19" s="339">
        <v>1106655.95</v>
      </c>
      <c r="H19" s="352">
        <f>F19-G19-F13</f>
        <v>583451.89000000013</v>
      </c>
      <c r="I19" s="1"/>
    </row>
    <row r="20" spans="1:14" ht="15.75" customHeight="1" x14ac:dyDescent="0.2">
      <c r="A20" s="1"/>
      <c r="B20" s="266"/>
      <c r="C20" s="496" t="s">
        <v>11</v>
      </c>
      <c r="D20" s="496"/>
      <c r="E20" s="496"/>
      <c r="F20" s="496"/>
      <c r="G20" s="496"/>
      <c r="H20" s="267"/>
      <c r="I20" s="1"/>
      <c r="J20" s="4"/>
      <c r="K20" s="4"/>
      <c r="M20" s="4"/>
    </row>
    <row r="21" spans="1:14" ht="15.75" customHeight="1" x14ac:dyDescent="0.2">
      <c r="A21" s="1"/>
      <c r="B21" s="251"/>
      <c r="C21" s="511" t="s">
        <v>12</v>
      </c>
      <c r="D21" s="511"/>
      <c r="E21" s="511"/>
      <c r="F21" s="309">
        <v>140150.16</v>
      </c>
      <c r="G21" s="270"/>
      <c r="H21" s="252"/>
      <c r="I21" s="1"/>
      <c r="J21" s="4"/>
      <c r="N21" s="4"/>
    </row>
    <row r="22" spans="1:14" ht="15.75" customHeight="1" x14ac:dyDescent="0.2">
      <c r="A22" s="1"/>
      <c r="B22" s="251"/>
      <c r="C22" s="511" t="s">
        <v>13</v>
      </c>
      <c r="D22" s="511"/>
      <c r="E22" s="511"/>
      <c r="F22" s="309">
        <v>152456.04</v>
      </c>
      <c r="G22" s="270"/>
      <c r="H22" s="252"/>
      <c r="I22" s="1"/>
      <c r="J22" s="4"/>
    </row>
    <row r="23" spans="1:14" ht="17.45" customHeight="1" x14ac:dyDescent="0.2">
      <c r="A23" s="1"/>
      <c r="B23" s="251"/>
      <c r="C23" s="511" t="s">
        <v>174</v>
      </c>
      <c r="D23" s="511"/>
      <c r="E23" s="511"/>
      <c r="F23" s="309">
        <v>143894.39999999999</v>
      </c>
      <c r="G23" s="270"/>
      <c r="H23" s="252"/>
      <c r="I23" s="1"/>
      <c r="J23" s="4"/>
    </row>
    <row r="24" spans="1:14" ht="17.45" customHeight="1" x14ac:dyDescent="0.2">
      <c r="A24" s="1"/>
      <c r="B24" s="251"/>
      <c r="C24" s="511" t="s">
        <v>173</v>
      </c>
      <c r="D24" s="511"/>
      <c r="E24" s="511"/>
      <c r="F24" s="309">
        <v>27283.200000000001</v>
      </c>
      <c r="G24" s="270"/>
      <c r="H24" s="252"/>
      <c r="I24" s="1"/>
      <c r="J24" s="4"/>
    </row>
    <row r="25" spans="1:14" ht="18" customHeight="1" x14ac:dyDescent="0.2">
      <c r="A25" s="1"/>
      <c r="B25" s="251"/>
      <c r="C25" s="511" t="s">
        <v>15</v>
      </c>
      <c r="D25" s="511"/>
      <c r="E25" s="511"/>
      <c r="F25" s="309">
        <v>93614.399999999994</v>
      </c>
      <c r="G25" s="270"/>
      <c r="H25" s="252"/>
      <c r="I25" s="1"/>
    </row>
    <row r="26" spans="1:14" ht="15.75" customHeight="1" x14ac:dyDescent="0.2">
      <c r="A26" s="1"/>
      <c r="B26" s="251"/>
      <c r="C26" s="511" t="s">
        <v>16</v>
      </c>
      <c r="D26" s="511"/>
      <c r="E26" s="511"/>
      <c r="F26" s="309">
        <v>184014.12</v>
      </c>
      <c r="G26" s="270"/>
      <c r="H26" s="252"/>
      <c r="I26" s="1"/>
    </row>
    <row r="27" spans="1:14" ht="31.5" customHeight="1" x14ac:dyDescent="0.2">
      <c r="A27" s="1"/>
      <c r="B27" s="251"/>
      <c r="C27" s="511" t="s">
        <v>17</v>
      </c>
      <c r="D27" s="511"/>
      <c r="E27" s="511"/>
      <c r="F27" s="310">
        <v>152988</v>
      </c>
      <c r="G27" s="270"/>
      <c r="H27" s="252"/>
      <c r="I27" s="1"/>
      <c r="L27" s="4"/>
      <c r="M27" s="4"/>
    </row>
    <row r="28" spans="1:14" ht="15.75" customHeight="1" x14ac:dyDescent="0.25">
      <c r="A28" s="1"/>
      <c r="B28" s="251"/>
      <c r="C28" s="498" t="s">
        <v>151</v>
      </c>
      <c r="D28" s="498"/>
      <c r="E28" s="499"/>
      <c r="F28" s="259">
        <v>0</v>
      </c>
      <c r="G28" s="270"/>
      <c r="H28" s="252"/>
      <c r="I28" s="1"/>
    </row>
    <row r="29" spans="1:14" ht="15.75" customHeight="1" x14ac:dyDescent="0.25">
      <c r="A29" s="1"/>
      <c r="B29" s="251"/>
      <c r="C29" s="500" t="s">
        <v>108</v>
      </c>
      <c r="D29" s="549"/>
      <c r="E29" s="550"/>
      <c r="F29" s="330">
        <v>3209.28</v>
      </c>
      <c r="G29" s="270"/>
      <c r="H29" s="252"/>
      <c r="I29" s="1"/>
    </row>
    <row r="30" spans="1:14" ht="15.75" customHeight="1" thickBot="1" x14ac:dyDescent="0.25">
      <c r="A30" s="1"/>
      <c r="B30" s="251"/>
      <c r="C30" s="564" t="s">
        <v>109</v>
      </c>
      <c r="D30" s="565"/>
      <c r="E30" s="565"/>
      <c r="F30" s="341">
        <v>11768.4</v>
      </c>
      <c r="G30" s="270"/>
      <c r="H30" s="252"/>
      <c r="I30" s="1"/>
    </row>
    <row r="31" spans="1:14" ht="14.25" customHeight="1" thickBot="1" x14ac:dyDescent="0.25">
      <c r="A31" s="1"/>
      <c r="B31" s="251"/>
      <c r="C31" s="542" t="s">
        <v>145</v>
      </c>
      <c r="D31" s="543"/>
      <c r="E31" s="544"/>
      <c r="F31" s="275">
        <f>SUM(F21:F30)</f>
        <v>909378</v>
      </c>
      <c r="G31" s="270"/>
      <c r="H31" s="252"/>
      <c r="I31" s="1"/>
    </row>
    <row r="32" spans="1:14" ht="31.9" customHeight="1" x14ac:dyDescent="0.2">
      <c r="A32" s="1"/>
      <c r="B32" s="251"/>
      <c r="C32" s="545" t="s">
        <v>150</v>
      </c>
      <c r="D32" s="545"/>
      <c r="E32" s="546"/>
      <c r="F32" s="313">
        <v>66917</v>
      </c>
      <c r="G32" s="270"/>
      <c r="H32" s="252"/>
      <c r="I32" s="1"/>
    </row>
    <row r="33" spans="1:16" ht="28.9" customHeight="1" thickBot="1" x14ac:dyDescent="0.25">
      <c r="A33" s="1"/>
      <c r="B33" s="251"/>
      <c r="C33" s="547" t="s">
        <v>144</v>
      </c>
      <c r="D33" s="548"/>
      <c r="E33" s="548"/>
      <c r="F33" s="314">
        <v>220395.22</v>
      </c>
      <c r="G33" s="270"/>
      <c r="H33" s="252"/>
      <c r="I33" s="1"/>
    </row>
    <row r="34" spans="1:16" ht="30.75" customHeight="1" thickBot="1" x14ac:dyDescent="0.35">
      <c r="A34" s="1"/>
      <c r="B34" s="251"/>
      <c r="C34" s="561" t="s">
        <v>18</v>
      </c>
      <c r="D34" s="562"/>
      <c r="E34" s="563"/>
      <c r="F34" s="279">
        <f>F31+F32</f>
        <v>976295</v>
      </c>
      <c r="G34" s="315"/>
      <c r="H34" s="252"/>
      <c r="I34" s="1"/>
      <c r="L34" s="4"/>
    </row>
    <row r="35" spans="1:16" ht="23.25" customHeight="1" x14ac:dyDescent="0.2">
      <c r="A35" s="1"/>
      <c r="B35" s="569"/>
      <c r="C35" s="570"/>
      <c r="D35" s="570"/>
      <c r="E35" s="570"/>
      <c r="F35" s="570"/>
      <c r="G35" s="570"/>
      <c r="H35" s="571"/>
      <c r="I35" s="1"/>
      <c r="L35" s="4"/>
    </row>
    <row r="36" spans="1:16" ht="38.450000000000003" customHeight="1" x14ac:dyDescent="0.2">
      <c r="A36" s="1"/>
      <c r="B36" s="251"/>
      <c r="C36" s="513" t="s">
        <v>211</v>
      </c>
      <c r="D36" s="513"/>
      <c r="E36" s="513"/>
      <c r="F36" s="513"/>
      <c r="G36" s="338">
        <f>G19-H19-F34</f>
        <v>-453090.94000000018</v>
      </c>
      <c r="H36" s="317"/>
      <c r="I36" s="1"/>
      <c r="L36" s="4"/>
    </row>
    <row r="37" spans="1:16" ht="10.15" customHeight="1" x14ac:dyDescent="0.2">
      <c r="A37" s="1"/>
      <c r="B37" s="251"/>
      <c r="C37" s="551"/>
      <c r="D37" s="551"/>
      <c r="E37" s="551"/>
      <c r="F37" s="551"/>
      <c r="G37" s="342"/>
      <c r="H37" s="252"/>
      <c r="I37" s="1"/>
      <c r="L37" s="4"/>
    </row>
    <row r="38" spans="1:16" ht="15.6" customHeight="1" x14ac:dyDescent="0.2">
      <c r="A38" s="1"/>
      <c r="B38" s="318" t="s">
        <v>19</v>
      </c>
      <c r="C38" s="325"/>
      <c r="D38" s="325"/>
      <c r="E38" s="325"/>
      <c r="F38" s="325"/>
      <c r="G38" s="325"/>
      <c r="H38" s="320"/>
      <c r="I38" s="1"/>
      <c r="L38" s="4"/>
    </row>
    <row r="39" spans="1:16" ht="17.45" customHeight="1" x14ac:dyDescent="0.2">
      <c r="A39" s="1"/>
      <c r="B39" s="318" t="s">
        <v>149</v>
      </c>
      <c r="C39" s="325"/>
      <c r="D39" s="325"/>
      <c r="E39" s="325"/>
      <c r="F39" s="325"/>
      <c r="G39" s="325"/>
      <c r="H39" s="321"/>
      <c r="I39" s="1"/>
      <c r="L39" s="4"/>
    </row>
    <row r="40" spans="1:16" ht="13.9" customHeight="1" x14ac:dyDescent="0.2">
      <c r="A40" s="1"/>
      <c r="B40" s="318" t="s">
        <v>148</v>
      </c>
      <c r="C40" s="325"/>
      <c r="D40" s="325"/>
      <c r="E40" s="325"/>
      <c r="F40" s="325"/>
      <c r="G40" s="325"/>
      <c r="H40" s="321"/>
      <c r="I40" s="1"/>
      <c r="P40" s="4"/>
    </row>
    <row r="41" spans="1:16" ht="29.45" customHeight="1" x14ac:dyDescent="0.2">
      <c r="A41" s="1"/>
      <c r="B41" s="318"/>
      <c r="C41" s="325" t="s">
        <v>20</v>
      </c>
      <c r="D41" s="325"/>
      <c r="E41" s="325"/>
      <c r="F41" s="325" t="s">
        <v>172</v>
      </c>
      <c r="G41" s="325"/>
      <c r="H41" s="321"/>
      <c r="I41" s="1"/>
    </row>
    <row r="42" spans="1:16" ht="19.149999999999999" customHeight="1" x14ac:dyDescent="0.2">
      <c r="A42" s="1"/>
      <c r="B42" s="318"/>
      <c r="C42" s="537" t="s">
        <v>21</v>
      </c>
      <c r="D42" s="537"/>
      <c r="E42" s="537"/>
      <c r="F42" s="537"/>
      <c r="G42" s="537"/>
      <c r="H42" s="321"/>
      <c r="I42" s="1"/>
    </row>
    <row r="43" spans="1:16" ht="36.6" customHeight="1" thickBot="1" x14ac:dyDescent="0.25">
      <c r="A43" s="1"/>
      <c r="B43" s="288"/>
      <c r="C43" s="515" t="s">
        <v>39</v>
      </c>
      <c r="D43" s="515"/>
      <c r="E43" s="515"/>
      <c r="F43" s="515"/>
      <c r="G43" s="515"/>
      <c r="H43" s="289"/>
      <c r="I43" s="1"/>
    </row>
  </sheetData>
  <mergeCells count="38">
    <mergeCell ref="C33:E33"/>
    <mergeCell ref="C14:G14"/>
    <mergeCell ref="C16:E16"/>
    <mergeCell ref="C17:E17"/>
    <mergeCell ref="C18:E18"/>
    <mergeCell ref="C20:G20"/>
    <mergeCell ref="C15:E15"/>
    <mergeCell ref="C19:E19"/>
    <mergeCell ref="C28:E28"/>
    <mergeCell ref="C29:E29"/>
    <mergeCell ref="C30:E30"/>
    <mergeCell ref="C31:E31"/>
    <mergeCell ref="C32:E32"/>
    <mergeCell ref="C21:E21"/>
    <mergeCell ref="C22:E22"/>
    <mergeCell ref="C23:E23"/>
    <mergeCell ref="C42:G42"/>
    <mergeCell ref="C43:G43"/>
    <mergeCell ref="C34:E34"/>
    <mergeCell ref="B35:H35"/>
    <mergeCell ref="C36:F36"/>
    <mergeCell ref="C37:F37"/>
    <mergeCell ref="C27:E27"/>
    <mergeCell ref="C26:E26"/>
    <mergeCell ref="C25:E25"/>
    <mergeCell ref="C9:G9"/>
    <mergeCell ref="C10:F10"/>
    <mergeCell ref="C11:F11"/>
    <mergeCell ref="C24:E24"/>
    <mergeCell ref="J12:K12"/>
    <mergeCell ref="C13:E13"/>
    <mergeCell ref="F13:G13"/>
    <mergeCell ref="C8:G8"/>
    <mergeCell ref="C2:G2"/>
    <mergeCell ref="C3:G3"/>
    <mergeCell ref="C5:G5"/>
    <mergeCell ref="C6:G6"/>
    <mergeCell ref="C7:G7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4"/>
  <sheetViews>
    <sheetView topLeftCell="A14" workbookViewId="0">
      <selection activeCell="G36" sqref="G36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4.75" customWidth="1"/>
    <col min="8" max="8" width="13.25" customWidth="1"/>
    <col min="9" max="10" width="8.75" customWidth="1"/>
    <col min="13" max="13" width="9.8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10.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1" customHeight="1" x14ac:dyDescent="0.2">
      <c r="A3" s="1"/>
      <c r="B3" s="244"/>
      <c r="C3" s="530" t="s">
        <v>42</v>
      </c>
      <c r="D3" s="530"/>
      <c r="E3" s="530"/>
      <c r="F3" s="530"/>
      <c r="G3" s="530"/>
      <c r="H3" s="245"/>
      <c r="I3" s="1"/>
    </row>
    <row r="4" spans="1:11" ht="8.25" hidden="1" customHeight="1" x14ac:dyDescent="0.2">
      <c r="A4" s="1"/>
      <c r="B4" s="244"/>
      <c r="C4" s="246"/>
      <c r="D4" s="246"/>
      <c r="E4" s="246"/>
      <c r="F4" s="246"/>
      <c r="G4" s="246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6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198</v>
      </c>
      <c r="D8" s="528"/>
      <c r="E8" s="528"/>
      <c r="F8" s="528"/>
      <c r="G8" s="528"/>
      <c r="H8" s="245"/>
      <c r="I8" s="1"/>
    </row>
    <row r="9" spans="1:11" ht="6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114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248">
        <v>2988.2</v>
      </c>
      <c r="H11" s="245"/>
      <c r="I11" s="1"/>
    </row>
    <row r="12" spans="1:11" ht="18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0.75" customHeight="1" x14ac:dyDescent="0.2">
      <c r="A13" s="1"/>
      <c r="B13" s="251"/>
      <c r="C13" s="536" t="s">
        <v>208</v>
      </c>
      <c r="D13" s="536"/>
      <c r="E13" s="536"/>
      <c r="F13" s="527">
        <v>99641.25</v>
      </c>
      <c r="G13" s="527"/>
      <c r="H13" s="252"/>
      <c r="I13" s="1"/>
    </row>
    <row r="14" spans="1:11" ht="27.6" customHeight="1" x14ac:dyDescent="0.2">
      <c r="A14" s="1"/>
      <c r="B14" s="266"/>
      <c r="C14" s="496" t="s">
        <v>5</v>
      </c>
      <c r="D14" s="496"/>
      <c r="E14" s="496"/>
      <c r="F14" s="496"/>
      <c r="G14" s="496"/>
      <c r="H14" s="267"/>
      <c r="I14" s="1"/>
    </row>
    <row r="15" spans="1:11" ht="49.15" customHeight="1" x14ac:dyDescent="0.2">
      <c r="A15" s="1"/>
      <c r="B15" s="251"/>
      <c r="C15" s="512" t="s">
        <v>6</v>
      </c>
      <c r="D15" s="512"/>
      <c r="E15" s="512"/>
      <c r="F15" s="256" t="s">
        <v>7</v>
      </c>
      <c r="G15" s="257" t="s">
        <v>8</v>
      </c>
      <c r="H15" s="258" t="s">
        <v>214</v>
      </c>
      <c r="I15" s="1"/>
    </row>
    <row r="16" spans="1:11" ht="16.149999999999999" customHeight="1" x14ac:dyDescent="0.25">
      <c r="A16" s="1"/>
      <c r="B16" s="251"/>
      <c r="C16" s="498" t="s">
        <v>9</v>
      </c>
      <c r="D16" s="498"/>
      <c r="E16" s="498"/>
      <c r="F16" s="259">
        <f>F19-F18-F17</f>
        <v>737265.79</v>
      </c>
      <c r="G16" s="260">
        <f>G19-G18-G17</f>
        <v>771825.28999999992</v>
      </c>
      <c r="H16" s="337">
        <f>F16-G16</f>
        <v>-34559.499999999884</v>
      </c>
      <c r="I16" s="1"/>
      <c r="K16" s="4"/>
    </row>
    <row r="17" spans="1:14" ht="15.75" customHeight="1" x14ac:dyDescent="0.25">
      <c r="A17" s="1"/>
      <c r="B17" s="251"/>
      <c r="C17" s="498" t="s">
        <v>140</v>
      </c>
      <c r="D17" s="498"/>
      <c r="E17" s="498"/>
      <c r="F17" s="259">
        <v>96086.93</v>
      </c>
      <c r="G17" s="260">
        <v>62754.12</v>
      </c>
      <c r="H17" s="337">
        <f>F17-G17</f>
        <v>33332.80999999999</v>
      </c>
      <c r="I17" s="1"/>
    </row>
    <row r="18" spans="1:14" ht="19.899999999999999" customHeight="1" x14ac:dyDescent="0.25">
      <c r="A18" s="1"/>
      <c r="B18" s="251"/>
      <c r="C18" s="498" t="s">
        <v>141</v>
      </c>
      <c r="D18" s="498"/>
      <c r="E18" s="498"/>
      <c r="F18" s="259">
        <v>2151.48</v>
      </c>
      <c r="G18" s="260">
        <v>3688.05</v>
      </c>
      <c r="H18" s="337">
        <f>F18-G18</f>
        <v>-1536.5700000000002</v>
      </c>
      <c r="I18" s="1"/>
    </row>
    <row r="19" spans="1:14" ht="15.75" customHeight="1" x14ac:dyDescent="0.2">
      <c r="A19" s="1"/>
      <c r="B19" s="251"/>
      <c r="C19" s="534" t="s">
        <v>10</v>
      </c>
      <c r="D19" s="534"/>
      <c r="E19" s="534"/>
      <c r="F19" s="347">
        <v>835504.2</v>
      </c>
      <c r="G19" s="348">
        <v>838267.46</v>
      </c>
      <c r="H19" s="353">
        <f>F19-G19-F13</f>
        <v>-102404.51000000001</v>
      </c>
      <c r="I19" s="1"/>
    </row>
    <row r="20" spans="1:14" ht="20.45" customHeight="1" x14ac:dyDescent="0.2">
      <c r="A20" s="1"/>
      <c r="B20" s="266"/>
      <c r="C20" s="496" t="s">
        <v>11</v>
      </c>
      <c r="D20" s="496"/>
      <c r="E20" s="496"/>
      <c r="F20" s="496"/>
      <c r="G20" s="496"/>
      <c r="H20" s="267"/>
      <c r="I20" s="1"/>
      <c r="J20" s="4"/>
      <c r="K20" s="4"/>
    </row>
    <row r="21" spans="1:14" ht="15.75" customHeight="1" x14ac:dyDescent="0.2">
      <c r="A21" s="1"/>
      <c r="B21" s="251"/>
      <c r="C21" s="511" t="s">
        <v>12</v>
      </c>
      <c r="D21" s="511"/>
      <c r="E21" s="511"/>
      <c r="F21" s="309">
        <v>93948.99</v>
      </c>
      <c r="G21" s="270"/>
      <c r="H21" s="252"/>
      <c r="I21" s="1"/>
      <c r="J21" s="4"/>
      <c r="N21" s="4"/>
    </row>
    <row r="22" spans="1:14" ht="15.75" customHeight="1" x14ac:dyDescent="0.2">
      <c r="A22" s="1"/>
      <c r="B22" s="251"/>
      <c r="C22" s="511" t="s">
        <v>13</v>
      </c>
      <c r="D22" s="511"/>
      <c r="E22" s="511"/>
      <c r="F22" s="309">
        <v>102196.42</v>
      </c>
      <c r="G22" s="270"/>
      <c r="H22" s="252"/>
      <c r="I22" s="1"/>
      <c r="J22" s="4"/>
    </row>
    <row r="23" spans="1:14" ht="17.45" customHeight="1" x14ac:dyDescent="0.2">
      <c r="A23" s="1"/>
      <c r="B23" s="251"/>
      <c r="C23" s="511" t="s">
        <v>174</v>
      </c>
      <c r="D23" s="511"/>
      <c r="E23" s="511"/>
      <c r="F23" s="309">
        <v>96459</v>
      </c>
      <c r="G23" s="270"/>
      <c r="H23" s="252"/>
      <c r="I23" s="1"/>
      <c r="J23" s="4"/>
    </row>
    <row r="24" spans="1:14" ht="17.45" customHeight="1" x14ac:dyDescent="0.2">
      <c r="A24" s="1"/>
      <c r="B24" s="251"/>
      <c r="C24" s="511" t="s">
        <v>173</v>
      </c>
      <c r="D24" s="511"/>
      <c r="E24" s="511"/>
      <c r="F24" s="309">
        <v>18289.560000000001</v>
      </c>
      <c r="G24" s="270"/>
      <c r="H24" s="252"/>
      <c r="I24" s="1"/>
      <c r="J24" s="4"/>
    </row>
    <row r="25" spans="1:14" ht="15.6" customHeight="1" x14ac:dyDescent="0.2">
      <c r="A25" s="1"/>
      <c r="B25" s="251"/>
      <c r="C25" s="511" t="s">
        <v>15</v>
      </c>
      <c r="D25" s="511"/>
      <c r="E25" s="511"/>
      <c r="F25" s="309">
        <v>62752.19</v>
      </c>
      <c r="G25" s="270"/>
      <c r="H25" s="252"/>
      <c r="I25" s="1"/>
    </row>
    <row r="26" spans="1:14" ht="15.75" customHeight="1" x14ac:dyDescent="0.2">
      <c r="A26" s="1"/>
      <c r="B26" s="251"/>
      <c r="C26" s="511" t="s">
        <v>16</v>
      </c>
      <c r="D26" s="511"/>
      <c r="E26" s="511"/>
      <c r="F26" s="309">
        <v>123352.87</v>
      </c>
      <c r="G26" s="270"/>
      <c r="H26" s="252"/>
      <c r="I26" s="1"/>
    </row>
    <row r="27" spans="1:14" ht="32.25" customHeight="1" x14ac:dyDescent="0.2">
      <c r="A27" s="1"/>
      <c r="B27" s="251"/>
      <c r="C27" s="511" t="s">
        <v>17</v>
      </c>
      <c r="D27" s="511"/>
      <c r="E27" s="511"/>
      <c r="F27" s="310">
        <v>102555</v>
      </c>
      <c r="G27" s="270"/>
      <c r="H27" s="252"/>
      <c r="I27" s="1"/>
      <c r="L27" s="4"/>
      <c r="M27" s="4"/>
    </row>
    <row r="28" spans="1:14" ht="15.75" customHeight="1" x14ac:dyDescent="0.25">
      <c r="A28" s="1"/>
      <c r="B28" s="251"/>
      <c r="C28" s="498" t="s">
        <v>151</v>
      </c>
      <c r="D28" s="498"/>
      <c r="E28" s="499"/>
      <c r="F28" s="259">
        <v>62754.12</v>
      </c>
      <c r="G28" s="270"/>
      <c r="H28" s="252"/>
      <c r="I28" s="1"/>
    </row>
    <row r="29" spans="1:14" ht="15.75" customHeight="1" x14ac:dyDescent="0.25">
      <c r="A29" s="1"/>
      <c r="B29" s="251"/>
      <c r="C29" s="500" t="s">
        <v>108</v>
      </c>
      <c r="D29" s="549"/>
      <c r="E29" s="550"/>
      <c r="F29" s="259">
        <v>2151.48</v>
      </c>
      <c r="G29" s="270"/>
      <c r="H29" s="252"/>
      <c r="I29" s="1"/>
    </row>
    <row r="30" spans="1:14" ht="15.75" customHeight="1" thickBot="1" x14ac:dyDescent="0.25">
      <c r="A30" s="1"/>
      <c r="B30" s="251"/>
      <c r="C30" s="564" t="s">
        <v>109</v>
      </c>
      <c r="D30" s="565"/>
      <c r="E30" s="565"/>
      <c r="F30" s="341">
        <v>7888.85</v>
      </c>
      <c r="G30" s="270"/>
      <c r="H30" s="252"/>
      <c r="I30" s="1"/>
    </row>
    <row r="31" spans="1:14" ht="15.6" customHeight="1" thickBot="1" x14ac:dyDescent="0.25">
      <c r="A31" s="1"/>
      <c r="B31" s="251"/>
      <c r="C31" s="542" t="s">
        <v>145</v>
      </c>
      <c r="D31" s="543"/>
      <c r="E31" s="544"/>
      <c r="F31" s="275">
        <f>SUM(F21:F30)</f>
        <v>672348.48</v>
      </c>
      <c r="G31" s="270"/>
      <c r="H31" s="252"/>
      <c r="I31" s="1"/>
      <c r="M31" s="4"/>
    </row>
    <row r="32" spans="1:14" ht="30.6" customHeight="1" x14ac:dyDescent="0.2">
      <c r="A32" s="1"/>
      <c r="B32" s="251"/>
      <c r="C32" s="545" t="s">
        <v>150</v>
      </c>
      <c r="D32" s="545"/>
      <c r="E32" s="546"/>
      <c r="F32" s="313">
        <v>305114</v>
      </c>
      <c r="G32" s="270"/>
      <c r="H32" s="252"/>
      <c r="I32" s="1"/>
    </row>
    <row r="33" spans="1:16" ht="30" customHeight="1" thickBot="1" x14ac:dyDescent="0.25">
      <c r="A33" s="1"/>
      <c r="B33" s="251"/>
      <c r="C33" s="547" t="s">
        <v>144</v>
      </c>
      <c r="D33" s="548"/>
      <c r="E33" s="548"/>
      <c r="F33" s="314">
        <v>149073.01</v>
      </c>
      <c r="G33" s="270"/>
      <c r="H33" s="252"/>
      <c r="I33" s="1"/>
      <c r="L33" s="4"/>
    </row>
    <row r="34" spans="1:16" ht="21.6" customHeight="1" thickBot="1" x14ac:dyDescent="0.35">
      <c r="A34" s="1"/>
      <c r="B34" s="251"/>
      <c r="C34" s="595" t="s">
        <v>18</v>
      </c>
      <c r="D34" s="596"/>
      <c r="E34" s="596"/>
      <c r="F34" s="279">
        <f>F31+F32</f>
        <v>977462.48</v>
      </c>
      <c r="G34" s="315"/>
      <c r="H34" s="252"/>
      <c r="I34" s="1"/>
      <c r="L34" s="4"/>
    </row>
    <row r="35" spans="1:16" ht="21.6" customHeight="1" x14ac:dyDescent="0.2">
      <c r="A35" s="1"/>
      <c r="B35" s="569"/>
      <c r="C35" s="570"/>
      <c r="D35" s="570"/>
      <c r="E35" s="570"/>
      <c r="F35" s="570"/>
      <c r="G35" s="570"/>
      <c r="H35" s="571"/>
      <c r="I35" s="1"/>
      <c r="L35" s="4"/>
    </row>
    <row r="36" spans="1:16" ht="30.6" customHeight="1" x14ac:dyDescent="0.2">
      <c r="A36" s="1"/>
      <c r="B36" s="251"/>
      <c r="C36" s="513" t="s">
        <v>209</v>
      </c>
      <c r="D36" s="513"/>
      <c r="E36" s="513"/>
      <c r="F36" s="513"/>
      <c r="G36" s="338">
        <f>G19-H19-F34</f>
        <v>-36790.510000000009</v>
      </c>
      <c r="H36" s="317"/>
      <c r="I36" s="1"/>
      <c r="L36" s="4"/>
    </row>
    <row r="37" spans="1:16" ht="15.6" customHeight="1" x14ac:dyDescent="0.2">
      <c r="A37" s="1"/>
      <c r="B37" s="251"/>
      <c r="C37" s="551"/>
      <c r="D37" s="551"/>
      <c r="E37" s="551"/>
      <c r="F37" s="551"/>
      <c r="G37" s="342"/>
      <c r="H37" s="252"/>
      <c r="I37" s="1"/>
      <c r="L37" s="4"/>
    </row>
    <row r="38" spans="1:16" ht="17.45" customHeight="1" x14ac:dyDescent="0.2">
      <c r="A38" s="1"/>
      <c r="B38" s="318" t="s">
        <v>19</v>
      </c>
      <c r="C38" s="325"/>
      <c r="D38" s="325"/>
      <c r="E38" s="325"/>
      <c r="F38" s="325"/>
      <c r="G38" s="325"/>
      <c r="H38" s="320"/>
      <c r="I38" s="1"/>
      <c r="L38" s="4"/>
    </row>
    <row r="39" spans="1:16" ht="13.15" customHeight="1" x14ac:dyDescent="0.2">
      <c r="A39" s="1"/>
      <c r="B39" s="318" t="s">
        <v>149</v>
      </c>
      <c r="C39" s="325"/>
      <c r="D39" s="325"/>
      <c r="E39" s="325"/>
      <c r="F39" s="325"/>
      <c r="G39" s="325"/>
      <c r="H39" s="321"/>
      <c r="I39" s="1"/>
      <c r="P39" s="4"/>
    </row>
    <row r="40" spans="1:16" ht="16.899999999999999" customHeight="1" x14ac:dyDescent="0.2">
      <c r="A40" s="1"/>
      <c r="B40" s="318" t="s">
        <v>148</v>
      </c>
      <c r="C40" s="325"/>
      <c r="D40" s="325"/>
      <c r="E40" s="325"/>
      <c r="F40" s="325"/>
      <c r="G40" s="325"/>
      <c r="H40" s="321"/>
      <c r="I40" s="1"/>
      <c r="L40" s="4"/>
      <c r="P40" s="4"/>
    </row>
    <row r="41" spans="1:16" ht="13.9" customHeight="1" x14ac:dyDescent="0.2">
      <c r="A41" s="1"/>
      <c r="B41" s="318"/>
      <c r="C41" s="325"/>
      <c r="D41" s="325"/>
      <c r="E41" s="325"/>
      <c r="F41" s="325"/>
      <c r="G41" s="325"/>
      <c r="H41" s="321"/>
      <c r="I41" s="1"/>
    </row>
    <row r="42" spans="1:16" ht="13.9" customHeight="1" x14ac:dyDescent="0.2">
      <c r="A42" s="1"/>
      <c r="B42" s="318"/>
      <c r="C42" s="325" t="s">
        <v>20</v>
      </c>
      <c r="D42" s="325"/>
      <c r="E42" s="325"/>
      <c r="F42" s="325" t="s">
        <v>172</v>
      </c>
      <c r="G42" s="325"/>
      <c r="H42" s="321"/>
      <c r="I42" s="1"/>
    </row>
    <row r="43" spans="1:16" ht="15" customHeight="1" x14ac:dyDescent="0.2">
      <c r="A43" s="1"/>
      <c r="B43" s="318"/>
      <c r="C43" s="537" t="s">
        <v>21</v>
      </c>
      <c r="D43" s="537"/>
      <c r="E43" s="537"/>
      <c r="F43" s="537"/>
      <c r="G43" s="537"/>
      <c r="H43" s="321"/>
      <c r="I43" s="1"/>
    </row>
    <row r="44" spans="1:16" ht="20.45" customHeight="1" thickBot="1" x14ac:dyDescent="0.25">
      <c r="A44" s="1"/>
      <c r="B44" s="288"/>
      <c r="C44" s="515" t="s">
        <v>39</v>
      </c>
      <c r="D44" s="515"/>
      <c r="E44" s="515"/>
      <c r="F44" s="515"/>
      <c r="G44" s="515"/>
      <c r="H44" s="289"/>
      <c r="I44" s="1"/>
    </row>
  </sheetData>
  <mergeCells count="38">
    <mergeCell ref="C14:G14"/>
    <mergeCell ref="C16:E16"/>
    <mergeCell ref="C17:E17"/>
    <mergeCell ref="C18:E18"/>
    <mergeCell ref="C20:G20"/>
    <mergeCell ref="C15:E15"/>
    <mergeCell ref="C19:E19"/>
    <mergeCell ref="C28:E28"/>
    <mergeCell ref="C29:E29"/>
    <mergeCell ref="C30:E30"/>
    <mergeCell ref="C31:E31"/>
    <mergeCell ref="C32:E32"/>
    <mergeCell ref="C43:G43"/>
    <mergeCell ref="C44:G44"/>
    <mergeCell ref="C33:E33"/>
    <mergeCell ref="C34:E34"/>
    <mergeCell ref="C36:F36"/>
    <mergeCell ref="C37:F37"/>
    <mergeCell ref="B35:H35"/>
    <mergeCell ref="C21:E21"/>
    <mergeCell ref="C22:E22"/>
    <mergeCell ref="C23:E23"/>
    <mergeCell ref="C27:E27"/>
    <mergeCell ref="C26:E26"/>
    <mergeCell ref="C25:E25"/>
    <mergeCell ref="C24:E24"/>
    <mergeCell ref="C9:G9"/>
    <mergeCell ref="C10:F10"/>
    <mergeCell ref="C11:F11"/>
    <mergeCell ref="J12:K12"/>
    <mergeCell ref="C13:E13"/>
    <mergeCell ref="F13:G13"/>
    <mergeCell ref="C8:G8"/>
    <mergeCell ref="C2:G2"/>
    <mergeCell ref="C3:G3"/>
    <mergeCell ref="C5:G5"/>
    <mergeCell ref="C6:G6"/>
    <mergeCell ref="C7:G7"/>
  </mergeCells>
  <pageMargins left="0.5118110236220472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4"/>
  <sheetViews>
    <sheetView workbookViewId="0">
      <selection activeCell="I26" sqref="I26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1.625" customWidth="1"/>
    <col min="7" max="7" width="12.625" customWidth="1"/>
    <col min="8" max="8" width="14" customWidth="1"/>
    <col min="9" max="9" width="8.75" customWidth="1"/>
    <col min="10" max="10" width="11" customWidth="1"/>
    <col min="13" max="13" width="9.8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4.5" customHeight="1" x14ac:dyDescent="0.2">
      <c r="A2" s="1"/>
      <c r="B2" s="358"/>
      <c r="C2" s="630"/>
      <c r="D2" s="630"/>
      <c r="E2" s="630"/>
      <c r="F2" s="630"/>
      <c r="G2" s="630"/>
      <c r="H2" s="359"/>
      <c r="I2" s="1"/>
    </row>
    <row r="3" spans="1:11" ht="22.9" customHeight="1" x14ac:dyDescent="0.2">
      <c r="A3" s="1"/>
      <c r="B3" s="360"/>
      <c r="C3" s="631" t="s">
        <v>43</v>
      </c>
      <c r="D3" s="631"/>
      <c r="E3" s="631"/>
      <c r="F3" s="631"/>
      <c r="G3" s="631"/>
      <c r="H3" s="361"/>
      <c r="I3" s="1"/>
    </row>
    <row r="4" spans="1:11" ht="7.5" customHeight="1" x14ac:dyDescent="0.2">
      <c r="A4" s="1"/>
      <c r="B4" s="360"/>
      <c r="C4" s="362"/>
      <c r="D4" s="362"/>
      <c r="E4" s="362"/>
      <c r="F4" s="362"/>
      <c r="G4" s="362"/>
      <c r="H4" s="361"/>
      <c r="I4" s="1"/>
    </row>
    <row r="5" spans="1:11" ht="14.25" customHeight="1" x14ac:dyDescent="0.2">
      <c r="A5" s="1"/>
      <c r="B5" s="360"/>
      <c r="C5" s="632" t="s">
        <v>175</v>
      </c>
      <c r="D5" s="632"/>
      <c r="E5" s="632"/>
      <c r="F5" s="632"/>
      <c r="G5" s="632"/>
      <c r="H5" s="361"/>
      <c r="I5" s="1"/>
    </row>
    <row r="6" spans="1:11" ht="17.25" customHeight="1" x14ac:dyDescent="0.2">
      <c r="A6" s="1"/>
      <c r="B6" s="360"/>
      <c r="C6" s="633" t="s">
        <v>213</v>
      </c>
      <c r="D6" s="633"/>
      <c r="E6" s="633"/>
      <c r="F6" s="633"/>
      <c r="G6" s="633"/>
      <c r="H6" s="361"/>
      <c r="I6" s="1"/>
    </row>
    <row r="7" spans="1:11" ht="6.75" customHeight="1" x14ac:dyDescent="0.2">
      <c r="A7" s="1"/>
      <c r="B7" s="360"/>
      <c r="C7" s="624"/>
      <c r="D7" s="624"/>
      <c r="E7" s="624"/>
      <c r="F7" s="624"/>
      <c r="G7" s="624"/>
      <c r="H7" s="361"/>
      <c r="I7" s="1"/>
    </row>
    <row r="8" spans="1:11" ht="17.45" customHeight="1" x14ac:dyDescent="0.2">
      <c r="A8" s="1"/>
      <c r="B8" s="360"/>
      <c r="C8" s="629" t="s">
        <v>44</v>
      </c>
      <c r="D8" s="629"/>
      <c r="E8" s="629"/>
      <c r="F8" s="629"/>
      <c r="G8" s="629"/>
      <c r="H8" s="361"/>
      <c r="I8" s="1"/>
    </row>
    <row r="9" spans="1:11" ht="7.5" customHeight="1" x14ac:dyDescent="0.2">
      <c r="A9" s="1"/>
      <c r="B9" s="360"/>
      <c r="C9" s="624"/>
      <c r="D9" s="624"/>
      <c r="E9" s="624"/>
      <c r="F9" s="624"/>
      <c r="G9" s="624"/>
      <c r="H9" s="361"/>
      <c r="I9" s="1"/>
    </row>
    <row r="10" spans="1:11" ht="15.75" customHeight="1" x14ac:dyDescent="0.2">
      <c r="A10" s="1"/>
      <c r="B10" s="360"/>
      <c r="C10" s="625" t="s">
        <v>3</v>
      </c>
      <c r="D10" s="625"/>
      <c r="E10" s="625"/>
      <c r="F10" s="625"/>
      <c r="G10" s="363">
        <v>115</v>
      </c>
      <c r="H10" s="361"/>
      <c r="I10" s="1"/>
    </row>
    <row r="11" spans="1:11" ht="15.75" customHeight="1" x14ac:dyDescent="0.2">
      <c r="A11" s="1"/>
      <c r="B11" s="360"/>
      <c r="C11" s="626" t="s">
        <v>4</v>
      </c>
      <c r="D11" s="626"/>
      <c r="E11" s="626"/>
      <c r="F11" s="626"/>
      <c r="G11" s="364">
        <v>3047.6</v>
      </c>
      <c r="H11" s="361"/>
      <c r="I11" s="1"/>
    </row>
    <row r="12" spans="1:11" ht="10.5" customHeight="1" x14ac:dyDescent="0.2">
      <c r="A12" s="1"/>
      <c r="B12" s="360"/>
      <c r="C12" s="365"/>
      <c r="D12" s="365"/>
      <c r="E12" s="365"/>
      <c r="F12" s="365"/>
      <c r="G12" s="366"/>
      <c r="H12" s="361"/>
      <c r="I12" s="1"/>
      <c r="J12" s="486"/>
      <c r="K12" s="486"/>
    </row>
    <row r="13" spans="1:11" ht="30.75" customHeight="1" x14ac:dyDescent="0.2">
      <c r="A13" s="1"/>
      <c r="B13" s="367"/>
      <c r="C13" s="627" t="s">
        <v>208</v>
      </c>
      <c r="D13" s="627"/>
      <c r="E13" s="627"/>
      <c r="F13" s="628">
        <v>-769215</v>
      </c>
      <c r="G13" s="628"/>
      <c r="H13" s="368"/>
      <c r="I13" s="1"/>
    </row>
    <row r="14" spans="1:11" ht="19.149999999999999" customHeight="1" x14ac:dyDescent="0.2">
      <c r="A14" s="1"/>
      <c r="B14" s="369"/>
      <c r="C14" s="597" t="s">
        <v>5</v>
      </c>
      <c r="D14" s="597"/>
      <c r="E14" s="597"/>
      <c r="F14" s="597"/>
      <c r="G14" s="597"/>
      <c r="H14" s="370"/>
      <c r="I14" s="1"/>
    </row>
    <row r="15" spans="1:11" ht="39.75" customHeight="1" x14ac:dyDescent="0.2">
      <c r="A15" s="1"/>
      <c r="B15" s="367"/>
      <c r="C15" s="622" t="s">
        <v>6</v>
      </c>
      <c r="D15" s="622"/>
      <c r="E15" s="622"/>
      <c r="F15" s="371" t="s">
        <v>7</v>
      </c>
      <c r="G15" s="372" t="s">
        <v>8</v>
      </c>
      <c r="H15" s="373" t="s">
        <v>207</v>
      </c>
      <c r="I15" s="1"/>
    </row>
    <row r="16" spans="1:11" ht="16.149999999999999" customHeight="1" x14ac:dyDescent="0.25">
      <c r="A16" s="1"/>
      <c r="B16" s="367"/>
      <c r="C16" s="598" t="s">
        <v>9</v>
      </c>
      <c r="D16" s="598"/>
      <c r="E16" s="598"/>
      <c r="F16" s="374">
        <f>F19-F18-F17</f>
        <v>785939.28</v>
      </c>
      <c r="G16" s="375">
        <f>G19-G18-G17</f>
        <v>703770.76</v>
      </c>
      <c r="H16" s="376">
        <f>F16-G16</f>
        <v>82168.520000000019</v>
      </c>
      <c r="I16" s="1"/>
      <c r="K16" s="4"/>
    </row>
    <row r="17" spans="1:14" ht="15.75" customHeight="1" x14ac:dyDescent="0.25">
      <c r="A17" s="1"/>
      <c r="B17" s="367"/>
      <c r="C17" s="598" t="s">
        <v>157</v>
      </c>
      <c r="D17" s="598"/>
      <c r="E17" s="598"/>
      <c r="F17" s="374">
        <v>42790.04</v>
      </c>
      <c r="G17" s="375">
        <v>60963.46</v>
      </c>
      <c r="H17" s="376">
        <f>F17-G17</f>
        <v>-18173.419999999998</v>
      </c>
      <c r="I17" s="1"/>
    </row>
    <row r="18" spans="1:14" ht="16.899999999999999" customHeight="1" x14ac:dyDescent="0.25">
      <c r="A18" s="1"/>
      <c r="B18" s="367"/>
      <c r="C18" s="598" t="s">
        <v>158</v>
      </c>
      <c r="D18" s="598"/>
      <c r="E18" s="598"/>
      <c r="F18" s="374">
        <v>2194.6</v>
      </c>
      <c r="G18" s="375">
        <v>3439.54</v>
      </c>
      <c r="H18" s="376">
        <f>F18-G18</f>
        <v>-1244.94</v>
      </c>
      <c r="I18" s="1"/>
    </row>
    <row r="19" spans="1:14" ht="15.75" customHeight="1" x14ac:dyDescent="0.2">
      <c r="A19" s="1"/>
      <c r="B19" s="367"/>
      <c r="C19" s="623" t="s">
        <v>10</v>
      </c>
      <c r="D19" s="623"/>
      <c r="E19" s="623"/>
      <c r="F19" s="377">
        <v>830923.92</v>
      </c>
      <c r="G19" s="378">
        <v>768173.76</v>
      </c>
      <c r="H19" s="379">
        <f>F19-G19-F13</f>
        <v>831965.16</v>
      </c>
      <c r="I19" s="1"/>
    </row>
    <row r="20" spans="1:14" ht="15.75" customHeight="1" x14ac:dyDescent="0.2">
      <c r="A20" s="1"/>
      <c r="B20" s="369"/>
      <c r="C20" s="597" t="s">
        <v>11</v>
      </c>
      <c r="D20" s="597"/>
      <c r="E20" s="597"/>
      <c r="F20" s="597"/>
      <c r="G20" s="597"/>
      <c r="H20" s="370"/>
      <c r="I20" s="1"/>
      <c r="J20" s="4"/>
      <c r="K20" s="4"/>
    </row>
    <row r="21" spans="1:14" ht="15.75" customHeight="1" x14ac:dyDescent="0.2">
      <c r="A21" s="1"/>
      <c r="B21" s="367"/>
      <c r="C21" s="621" t="s">
        <v>12</v>
      </c>
      <c r="D21" s="621"/>
      <c r="E21" s="621"/>
      <c r="F21" s="380">
        <v>95819.36</v>
      </c>
      <c r="G21" s="381"/>
      <c r="H21" s="368"/>
      <c r="I21" s="1"/>
      <c r="J21" s="4"/>
      <c r="N21" s="4"/>
    </row>
    <row r="22" spans="1:14" ht="15.75" customHeight="1" x14ac:dyDescent="0.2">
      <c r="A22" s="1"/>
      <c r="B22" s="367"/>
      <c r="C22" s="621" t="s">
        <v>13</v>
      </c>
      <c r="D22" s="621"/>
      <c r="E22" s="621"/>
      <c r="F22" s="380">
        <v>104230.98</v>
      </c>
      <c r="G22" s="381"/>
      <c r="H22" s="368"/>
      <c r="I22" s="1"/>
      <c r="J22" s="4"/>
    </row>
    <row r="23" spans="1:14" ht="17.45" customHeight="1" x14ac:dyDescent="0.2">
      <c r="A23" s="1"/>
      <c r="B23" s="367"/>
      <c r="C23" s="621" t="s">
        <v>174</v>
      </c>
      <c r="D23" s="621"/>
      <c r="E23" s="621"/>
      <c r="F23" s="380">
        <v>98379.18</v>
      </c>
      <c r="G23" s="381"/>
      <c r="H23" s="368"/>
      <c r="I23" s="1"/>
      <c r="J23" s="4"/>
    </row>
    <row r="24" spans="1:14" ht="17.45" customHeight="1" x14ac:dyDescent="0.2">
      <c r="A24" s="1"/>
      <c r="B24" s="367"/>
      <c r="C24" s="621" t="s">
        <v>173</v>
      </c>
      <c r="D24" s="621"/>
      <c r="E24" s="621"/>
      <c r="F24" s="380">
        <v>18653.03</v>
      </c>
      <c r="G24" s="381"/>
      <c r="H24" s="368"/>
      <c r="I24" s="1"/>
      <c r="J24" s="4"/>
    </row>
    <row r="25" spans="1:14" ht="16.149999999999999" customHeight="1" x14ac:dyDescent="0.2">
      <c r="A25" s="1"/>
      <c r="B25" s="367"/>
      <c r="C25" s="621" t="s">
        <v>15</v>
      </c>
      <c r="D25" s="621"/>
      <c r="E25" s="621"/>
      <c r="F25" s="380">
        <v>64001.48</v>
      </c>
      <c r="G25" s="381"/>
      <c r="H25" s="368"/>
      <c r="I25" s="1"/>
    </row>
    <row r="26" spans="1:14" ht="15.75" customHeight="1" x14ac:dyDescent="0.2">
      <c r="A26" s="1"/>
      <c r="B26" s="367"/>
      <c r="C26" s="621" t="s">
        <v>16</v>
      </c>
      <c r="D26" s="621"/>
      <c r="E26" s="621"/>
      <c r="F26" s="380">
        <v>125808.62</v>
      </c>
      <c r="G26" s="381"/>
      <c r="H26" s="368"/>
      <c r="I26" s="1"/>
    </row>
    <row r="27" spans="1:14" ht="34.5" customHeight="1" x14ac:dyDescent="0.2">
      <c r="A27" s="1"/>
      <c r="B27" s="367"/>
      <c r="C27" s="621" t="s">
        <v>17</v>
      </c>
      <c r="D27" s="621"/>
      <c r="E27" s="621"/>
      <c r="F27" s="382">
        <v>104596.7</v>
      </c>
      <c r="G27" s="381"/>
      <c r="H27" s="368"/>
      <c r="I27" s="1"/>
      <c r="L27" s="4"/>
      <c r="M27" s="4"/>
    </row>
    <row r="28" spans="1:14" ht="15.75" customHeight="1" x14ac:dyDescent="0.25">
      <c r="A28" s="1"/>
      <c r="B28" s="367"/>
      <c r="C28" s="598" t="s">
        <v>151</v>
      </c>
      <c r="D28" s="598"/>
      <c r="E28" s="603"/>
      <c r="F28" s="374">
        <v>42790.04</v>
      </c>
      <c r="G28" s="381"/>
      <c r="H28" s="368"/>
      <c r="I28" s="1"/>
    </row>
    <row r="29" spans="1:14" ht="15.75" customHeight="1" x14ac:dyDescent="0.25">
      <c r="A29" s="1"/>
      <c r="B29" s="367"/>
      <c r="C29" s="604" t="s">
        <v>108</v>
      </c>
      <c r="D29" s="605"/>
      <c r="E29" s="606"/>
      <c r="F29" s="374">
        <v>2194.6</v>
      </c>
      <c r="G29" s="381"/>
      <c r="H29" s="368"/>
      <c r="I29" s="1"/>
    </row>
    <row r="30" spans="1:14" ht="15.75" customHeight="1" thickBot="1" x14ac:dyDescent="0.25">
      <c r="A30" s="1"/>
      <c r="B30" s="367"/>
      <c r="C30" s="607" t="s">
        <v>109</v>
      </c>
      <c r="D30" s="608"/>
      <c r="E30" s="608"/>
      <c r="F30" s="383">
        <v>8045.9</v>
      </c>
      <c r="G30" s="381"/>
      <c r="H30" s="368"/>
      <c r="I30" s="1"/>
    </row>
    <row r="31" spans="1:14" ht="14.25" customHeight="1" thickBot="1" x14ac:dyDescent="0.25">
      <c r="A31" s="1"/>
      <c r="B31" s="367"/>
      <c r="C31" s="609" t="s">
        <v>145</v>
      </c>
      <c r="D31" s="610"/>
      <c r="E31" s="611"/>
      <c r="F31" s="384">
        <f>SUM(F21:F30)</f>
        <v>664519.89</v>
      </c>
      <c r="G31" s="381"/>
      <c r="H31" s="368"/>
      <c r="I31" s="1"/>
    </row>
    <row r="32" spans="1:14" ht="30.6" customHeight="1" x14ac:dyDescent="0.2">
      <c r="A32" s="1"/>
      <c r="B32" s="367"/>
      <c r="C32" s="612" t="s">
        <v>150</v>
      </c>
      <c r="D32" s="612"/>
      <c r="E32" s="613"/>
      <c r="F32" s="385">
        <v>4192</v>
      </c>
      <c r="G32" s="381"/>
      <c r="H32" s="368"/>
      <c r="I32" s="1"/>
    </row>
    <row r="33" spans="1:16" ht="30" customHeight="1" thickBot="1" x14ac:dyDescent="0.25">
      <c r="A33" s="1"/>
      <c r="B33" s="367"/>
      <c r="C33" s="614" t="s">
        <v>144</v>
      </c>
      <c r="D33" s="615"/>
      <c r="E33" s="615"/>
      <c r="F33" s="386">
        <v>144571.06</v>
      </c>
      <c r="G33" s="381"/>
      <c r="H33" s="368"/>
      <c r="I33" s="1"/>
    </row>
    <row r="34" spans="1:16" ht="34.5" customHeight="1" thickBot="1" x14ac:dyDescent="0.35">
      <c r="A34" s="1"/>
      <c r="B34" s="367"/>
      <c r="C34" s="600" t="s">
        <v>18</v>
      </c>
      <c r="D34" s="601"/>
      <c r="E34" s="601"/>
      <c r="F34" s="387">
        <f>F31+F32</f>
        <v>668711.89</v>
      </c>
      <c r="G34" s="388"/>
      <c r="H34" s="368"/>
      <c r="I34" s="1"/>
      <c r="L34" s="4"/>
    </row>
    <row r="35" spans="1:16" ht="12.6" customHeight="1" x14ac:dyDescent="0.2">
      <c r="A35" s="1"/>
      <c r="B35" s="616"/>
      <c r="C35" s="617"/>
      <c r="D35" s="617"/>
      <c r="E35" s="617"/>
      <c r="F35" s="617"/>
      <c r="G35" s="617"/>
      <c r="H35" s="618"/>
      <c r="I35" s="1"/>
      <c r="L35" s="4"/>
    </row>
    <row r="36" spans="1:16" ht="30.6" customHeight="1" x14ac:dyDescent="0.2">
      <c r="A36" s="1"/>
      <c r="B36" s="367"/>
      <c r="C36" s="619" t="s">
        <v>211</v>
      </c>
      <c r="D36" s="619"/>
      <c r="E36" s="619"/>
      <c r="F36" s="619"/>
      <c r="G36" s="389">
        <f>G19-H19-F34</f>
        <v>-732503.29</v>
      </c>
      <c r="H36" s="390"/>
      <c r="I36" s="1"/>
      <c r="J36" s="219"/>
      <c r="L36" s="4"/>
    </row>
    <row r="37" spans="1:16" ht="13.15" customHeight="1" x14ac:dyDescent="0.2">
      <c r="A37" s="1"/>
      <c r="B37" s="367"/>
      <c r="C37" s="602"/>
      <c r="D37" s="602"/>
      <c r="E37" s="602"/>
      <c r="F37" s="602"/>
      <c r="G37" s="391"/>
      <c r="H37" s="368"/>
      <c r="I37" s="1"/>
      <c r="L37" s="4"/>
    </row>
    <row r="38" spans="1:16" ht="10.9" customHeight="1" x14ac:dyDescent="0.2">
      <c r="A38" s="1"/>
      <c r="B38" s="392" t="s">
        <v>19</v>
      </c>
      <c r="C38" s="393"/>
      <c r="D38" s="393"/>
      <c r="E38" s="393"/>
      <c r="F38" s="393"/>
      <c r="G38" s="393"/>
      <c r="H38" s="394"/>
      <c r="I38" s="1"/>
      <c r="L38" s="4"/>
    </row>
    <row r="39" spans="1:16" ht="15.6" customHeight="1" x14ac:dyDescent="0.2">
      <c r="A39" s="1"/>
      <c r="B39" s="392" t="s">
        <v>149</v>
      </c>
      <c r="C39" s="393"/>
      <c r="D39" s="393"/>
      <c r="E39" s="393"/>
      <c r="F39" s="393"/>
      <c r="G39" s="393"/>
      <c r="H39" s="395"/>
      <c r="I39" s="1"/>
      <c r="L39" s="4"/>
    </row>
    <row r="40" spans="1:16" ht="15.6" customHeight="1" x14ac:dyDescent="0.2">
      <c r="A40" s="1"/>
      <c r="B40" s="392" t="s">
        <v>148</v>
      </c>
      <c r="C40" s="393"/>
      <c r="D40" s="393"/>
      <c r="E40" s="393"/>
      <c r="F40" s="393"/>
      <c r="G40" s="393"/>
      <c r="H40" s="395"/>
      <c r="I40" s="1"/>
      <c r="L40" s="4"/>
    </row>
    <row r="41" spans="1:16" ht="9.75" customHeight="1" x14ac:dyDescent="0.2">
      <c r="A41" s="1"/>
      <c r="B41" s="392"/>
      <c r="C41" s="393"/>
      <c r="D41" s="393"/>
      <c r="E41" s="393"/>
      <c r="F41" s="393"/>
      <c r="G41" s="393"/>
      <c r="H41" s="395"/>
      <c r="I41" s="1"/>
      <c r="P41" s="4"/>
    </row>
    <row r="42" spans="1:16" ht="17.45" customHeight="1" x14ac:dyDescent="0.2">
      <c r="A42" s="1"/>
      <c r="B42" s="392"/>
      <c r="C42" s="393" t="s">
        <v>20</v>
      </c>
      <c r="D42" s="393"/>
      <c r="E42" s="393"/>
      <c r="F42" s="393" t="s">
        <v>172</v>
      </c>
      <c r="G42" s="393"/>
      <c r="H42" s="395"/>
      <c r="I42" s="1"/>
      <c r="L42" s="4"/>
      <c r="P42" s="4"/>
    </row>
    <row r="43" spans="1:16" ht="16.149999999999999" customHeight="1" x14ac:dyDescent="0.2">
      <c r="A43" s="1"/>
      <c r="B43" s="392"/>
      <c r="C43" s="620" t="s">
        <v>21</v>
      </c>
      <c r="D43" s="620"/>
      <c r="E43" s="620"/>
      <c r="F43" s="620"/>
      <c r="G43" s="620"/>
      <c r="H43" s="395"/>
      <c r="I43" s="1"/>
    </row>
    <row r="44" spans="1:16" ht="27" customHeight="1" thickBot="1" x14ac:dyDescent="0.25">
      <c r="A44" s="1"/>
      <c r="B44" s="396"/>
      <c r="C44" s="599" t="s">
        <v>159</v>
      </c>
      <c r="D44" s="599"/>
      <c r="E44" s="599"/>
      <c r="F44" s="599"/>
      <c r="G44" s="599"/>
      <c r="H44" s="397"/>
      <c r="I44" s="1"/>
    </row>
  </sheetData>
  <mergeCells count="38">
    <mergeCell ref="C8:G8"/>
    <mergeCell ref="C2:G2"/>
    <mergeCell ref="C3:G3"/>
    <mergeCell ref="C5:G5"/>
    <mergeCell ref="C6:G6"/>
    <mergeCell ref="C7:G7"/>
    <mergeCell ref="C9:G9"/>
    <mergeCell ref="C10:F10"/>
    <mergeCell ref="C11:F11"/>
    <mergeCell ref="J12:K12"/>
    <mergeCell ref="C13:E13"/>
    <mergeCell ref="F13:G13"/>
    <mergeCell ref="C21:E21"/>
    <mergeCell ref="C22:E22"/>
    <mergeCell ref="C23:E23"/>
    <mergeCell ref="C27:E27"/>
    <mergeCell ref="C15:E15"/>
    <mergeCell ref="C19:E19"/>
    <mergeCell ref="C25:E25"/>
    <mergeCell ref="C26:E26"/>
    <mergeCell ref="C24:E24"/>
    <mergeCell ref="C44:G44"/>
    <mergeCell ref="C34:E34"/>
    <mergeCell ref="C37:F37"/>
    <mergeCell ref="C28:E28"/>
    <mergeCell ref="C29:E29"/>
    <mergeCell ref="C30:E30"/>
    <mergeCell ref="C31:E31"/>
    <mergeCell ref="C32:E32"/>
    <mergeCell ref="C33:E33"/>
    <mergeCell ref="B35:H35"/>
    <mergeCell ref="C36:F36"/>
    <mergeCell ref="C43:G43"/>
    <mergeCell ref="C14:G14"/>
    <mergeCell ref="C16:E16"/>
    <mergeCell ref="C17:E17"/>
    <mergeCell ref="C18:E18"/>
    <mergeCell ref="C20:G20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5"/>
  <sheetViews>
    <sheetView topLeftCell="A22" workbookViewId="0">
      <selection activeCell="H26" sqref="H26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3.125" customWidth="1"/>
    <col min="9" max="10" width="8.75" customWidth="1"/>
    <col min="13" max="13" width="11.3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3.7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1.75" customHeight="1" x14ac:dyDescent="0.2">
      <c r="A3" s="1"/>
      <c r="B3" s="244"/>
      <c r="C3" s="530" t="s">
        <v>45</v>
      </c>
      <c r="D3" s="530"/>
      <c r="E3" s="530"/>
      <c r="F3" s="530"/>
      <c r="G3" s="530"/>
      <c r="H3" s="245"/>
      <c r="I3" s="1"/>
    </row>
    <row r="4" spans="1:11" ht="11.25" customHeight="1" x14ac:dyDescent="0.2">
      <c r="A4" s="1"/>
      <c r="B4" s="244"/>
      <c r="C4" s="331"/>
      <c r="D4" s="331"/>
      <c r="E4" s="331"/>
      <c r="F4" s="331"/>
      <c r="G4" s="331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6.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8.2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46</v>
      </c>
      <c r="D8" s="528"/>
      <c r="E8" s="528"/>
      <c r="F8" s="528"/>
      <c r="G8" s="528"/>
      <c r="H8" s="245"/>
      <c r="I8" s="1"/>
    </row>
    <row r="9" spans="1:11" ht="18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242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248">
        <v>6068.5</v>
      </c>
      <c r="H11" s="245"/>
      <c r="I11" s="1"/>
    </row>
    <row r="12" spans="1:11" ht="10.5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0.6" customHeight="1" x14ac:dyDescent="0.2">
      <c r="A13" s="1"/>
      <c r="B13" s="351"/>
      <c r="C13" s="536" t="s">
        <v>208</v>
      </c>
      <c r="D13" s="536"/>
      <c r="E13" s="536"/>
      <c r="F13" s="527">
        <v>-1074012.17</v>
      </c>
      <c r="G13" s="527"/>
      <c r="H13" s="252"/>
      <c r="I13" s="1"/>
    </row>
    <row r="14" spans="1:11" s="114" customFormat="1" ht="31.15" customHeight="1" x14ac:dyDescent="0.2">
      <c r="A14" s="113"/>
      <c r="B14" s="266"/>
      <c r="C14" s="496" t="s">
        <v>5</v>
      </c>
      <c r="D14" s="496"/>
      <c r="E14" s="496"/>
      <c r="F14" s="496"/>
      <c r="G14" s="496"/>
      <c r="H14" s="267"/>
      <c r="I14" s="113"/>
      <c r="K14" s="119"/>
    </row>
    <row r="15" spans="1:11" ht="45" customHeight="1" x14ac:dyDescent="0.2">
      <c r="A15" s="1"/>
      <c r="B15" s="351"/>
      <c r="C15" s="512" t="s">
        <v>6</v>
      </c>
      <c r="D15" s="512"/>
      <c r="E15" s="512"/>
      <c r="F15" s="256" t="s">
        <v>7</v>
      </c>
      <c r="G15" s="257" t="s">
        <v>8</v>
      </c>
      <c r="H15" s="258" t="s">
        <v>207</v>
      </c>
      <c r="I15" s="1"/>
    </row>
    <row r="16" spans="1:11" ht="17.45" customHeight="1" x14ac:dyDescent="0.25">
      <c r="A16" s="1"/>
      <c r="B16" s="351"/>
      <c r="C16" s="498" t="s">
        <v>9</v>
      </c>
      <c r="D16" s="498"/>
      <c r="E16" s="498"/>
      <c r="F16" s="259">
        <f>F19-F18-F17</f>
        <v>1564942.9200000002</v>
      </c>
      <c r="G16" s="260">
        <f>G19-G18-G17</f>
        <v>1670306.97</v>
      </c>
      <c r="H16" s="398">
        <f>F16-G16-F13</f>
        <v>968648.12000000011</v>
      </c>
      <c r="I16" s="1"/>
    </row>
    <row r="17" spans="1:14" ht="18" customHeight="1" x14ac:dyDescent="0.25">
      <c r="A17" s="1"/>
      <c r="B17" s="351"/>
      <c r="C17" s="498" t="s">
        <v>140</v>
      </c>
      <c r="D17" s="498"/>
      <c r="E17" s="498"/>
      <c r="F17" s="259">
        <v>127442.28</v>
      </c>
      <c r="G17" s="260">
        <v>171166.51</v>
      </c>
      <c r="H17" s="398">
        <f>F17-G17</f>
        <v>-43724.23000000001</v>
      </c>
      <c r="I17" s="1"/>
      <c r="J17" s="4"/>
      <c r="K17" s="4"/>
    </row>
    <row r="18" spans="1:14" ht="18" customHeight="1" x14ac:dyDescent="0.25">
      <c r="A18" s="1"/>
      <c r="B18" s="351"/>
      <c r="C18" s="498" t="s">
        <v>141</v>
      </c>
      <c r="D18" s="498"/>
      <c r="E18" s="498"/>
      <c r="F18" s="259">
        <v>4370.16</v>
      </c>
      <c r="G18" s="260">
        <v>6573.42</v>
      </c>
      <c r="H18" s="398">
        <f>F18-G18</f>
        <v>-2203.2600000000002</v>
      </c>
      <c r="I18" s="1"/>
      <c r="J18" s="4"/>
      <c r="N18" s="4"/>
    </row>
    <row r="19" spans="1:14" ht="15.75" customHeight="1" x14ac:dyDescent="0.2">
      <c r="A19" s="1"/>
      <c r="B19" s="351"/>
      <c r="C19" s="534" t="s">
        <v>10</v>
      </c>
      <c r="D19" s="534"/>
      <c r="E19" s="534"/>
      <c r="F19" s="347">
        <v>1696755.36</v>
      </c>
      <c r="G19" s="348">
        <v>1848046.9</v>
      </c>
      <c r="H19" s="399">
        <f>F19-G19-F13</f>
        <v>922720.63000000012</v>
      </c>
      <c r="I19" s="1"/>
      <c r="J19" s="4"/>
      <c r="M19" s="4"/>
    </row>
    <row r="20" spans="1:14" s="114" customFormat="1" ht="30" customHeight="1" x14ac:dyDescent="0.2">
      <c r="A20" s="113"/>
      <c r="B20" s="266"/>
      <c r="C20" s="496" t="s">
        <v>11</v>
      </c>
      <c r="D20" s="496"/>
      <c r="E20" s="496"/>
      <c r="F20" s="496"/>
      <c r="G20" s="496"/>
      <c r="H20" s="267"/>
      <c r="I20" s="113"/>
    </row>
    <row r="21" spans="1:14" ht="15.75" customHeight="1" x14ac:dyDescent="0.2">
      <c r="A21" s="1"/>
      <c r="B21" s="351"/>
      <c r="C21" s="511" t="s">
        <v>12</v>
      </c>
      <c r="D21" s="511"/>
      <c r="E21" s="511"/>
      <c r="F21" s="309">
        <v>190793.08</v>
      </c>
      <c r="G21" s="270"/>
      <c r="H21" s="252"/>
      <c r="I21" s="1"/>
    </row>
    <row r="22" spans="1:14" ht="15.75" customHeight="1" x14ac:dyDescent="0.2">
      <c r="A22" s="1"/>
      <c r="B22" s="351"/>
      <c r="C22" s="511" t="s">
        <v>13</v>
      </c>
      <c r="D22" s="511"/>
      <c r="E22" s="511"/>
      <c r="F22" s="309">
        <v>207542.09</v>
      </c>
      <c r="G22" s="270"/>
      <c r="H22" s="252"/>
      <c r="I22" s="1"/>
      <c r="L22" s="4"/>
      <c r="M22" s="4"/>
    </row>
    <row r="23" spans="1:14" ht="15.75" customHeight="1" x14ac:dyDescent="0.2">
      <c r="A23" s="1"/>
      <c r="B23" s="351"/>
      <c r="C23" s="511" t="s">
        <v>174</v>
      </c>
      <c r="D23" s="511"/>
      <c r="E23" s="511"/>
      <c r="F23" s="309">
        <v>195888.24</v>
      </c>
      <c r="G23" s="270"/>
      <c r="H23" s="252"/>
      <c r="I23" s="1"/>
    </row>
    <row r="24" spans="1:14" ht="15.75" customHeight="1" x14ac:dyDescent="0.2">
      <c r="A24" s="1"/>
      <c r="B24" s="351"/>
      <c r="C24" s="511" t="s">
        <v>173</v>
      </c>
      <c r="D24" s="511"/>
      <c r="E24" s="511"/>
      <c r="F24" s="309">
        <v>37143.24</v>
      </c>
      <c r="G24" s="270"/>
      <c r="H24" s="252"/>
      <c r="I24" s="1"/>
    </row>
    <row r="25" spans="1:14" ht="15.75" customHeight="1" x14ac:dyDescent="0.2">
      <c r="A25" s="1"/>
      <c r="B25" s="351"/>
      <c r="C25" s="511" t="s">
        <v>15</v>
      </c>
      <c r="D25" s="511"/>
      <c r="E25" s="511"/>
      <c r="F25" s="309">
        <v>127438.13</v>
      </c>
      <c r="G25" s="270"/>
      <c r="H25" s="252"/>
      <c r="I25" s="1"/>
    </row>
    <row r="26" spans="1:14" ht="15.75" customHeight="1" x14ac:dyDescent="0.2">
      <c r="A26" s="1"/>
      <c r="B26" s="351"/>
      <c r="C26" s="511" t="s">
        <v>16</v>
      </c>
      <c r="D26" s="511"/>
      <c r="E26" s="511"/>
      <c r="F26" s="309">
        <v>250506.95</v>
      </c>
      <c r="G26" s="270"/>
      <c r="H26" s="252"/>
      <c r="I26" s="1"/>
    </row>
    <row r="27" spans="1:14" ht="32.25" customHeight="1" x14ac:dyDescent="0.2">
      <c r="A27" s="1"/>
      <c r="B27" s="351"/>
      <c r="C27" s="511" t="s">
        <v>17</v>
      </c>
      <c r="D27" s="511"/>
      <c r="E27" s="511"/>
      <c r="F27" s="310">
        <v>208270.31</v>
      </c>
      <c r="G27" s="270"/>
      <c r="H27" s="252"/>
      <c r="I27" s="1"/>
      <c r="M27" s="4"/>
    </row>
    <row r="28" spans="1:14" ht="15.6" customHeight="1" x14ac:dyDescent="0.25">
      <c r="A28" s="1"/>
      <c r="B28" s="351"/>
      <c r="C28" s="498" t="s">
        <v>151</v>
      </c>
      <c r="D28" s="498"/>
      <c r="E28" s="499"/>
      <c r="F28" s="259">
        <v>127442.28</v>
      </c>
      <c r="G28" s="270"/>
      <c r="H28" s="252"/>
      <c r="I28" s="1"/>
    </row>
    <row r="29" spans="1:14" ht="15.6" customHeight="1" x14ac:dyDescent="0.25">
      <c r="A29" s="1"/>
      <c r="B29" s="351"/>
      <c r="C29" s="500" t="s">
        <v>108</v>
      </c>
      <c r="D29" s="549"/>
      <c r="E29" s="550"/>
      <c r="F29" s="259">
        <v>4370.16</v>
      </c>
      <c r="G29" s="270"/>
      <c r="H29" s="252"/>
      <c r="I29" s="1"/>
    </row>
    <row r="30" spans="1:14" ht="25.9" customHeight="1" thickBot="1" x14ac:dyDescent="0.25">
      <c r="A30" s="1"/>
      <c r="B30" s="351"/>
      <c r="C30" s="564" t="s">
        <v>109</v>
      </c>
      <c r="D30" s="565"/>
      <c r="E30" s="565"/>
      <c r="F30" s="341">
        <v>16020.79</v>
      </c>
      <c r="G30" s="270"/>
      <c r="H30" s="252"/>
      <c r="I30" s="1"/>
      <c r="L30" s="4"/>
    </row>
    <row r="31" spans="1:14" ht="20.45" hidden="1" customHeight="1" thickBot="1" x14ac:dyDescent="0.25">
      <c r="A31" s="1"/>
      <c r="B31" s="351"/>
      <c r="C31" s="539" t="s">
        <v>110</v>
      </c>
      <c r="D31" s="540"/>
      <c r="E31" s="541"/>
      <c r="F31" s="312"/>
      <c r="G31" s="270"/>
      <c r="H31" s="252"/>
      <c r="I31" s="1"/>
      <c r="L31" s="4"/>
    </row>
    <row r="32" spans="1:14" ht="21.75" customHeight="1" thickBot="1" x14ac:dyDescent="0.25">
      <c r="A32" s="1"/>
      <c r="B32" s="351"/>
      <c r="C32" s="542" t="s">
        <v>145</v>
      </c>
      <c r="D32" s="543"/>
      <c r="E32" s="544"/>
      <c r="F32" s="275">
        <f>SUM(F21:F31)</f>
        <v>1365415.27</v>
      </c>
      <c r="G32" s="270"/>
      <c r="H32" s="252"/>
      <c r="I32" s="1"/>
      <c r="L32" s="4"/>
    </row>
    <row r="33" spans="1:16" ht="31.15" customHeight="1" x14ac:dyDescent="0.2">
      <c r="A33" s="1"/>
      <c r="B33" s="351"/>
      <c r="C33" s="545" t="s">
        <v>150</v>
      </c>
      <c r="D33" s="545"/>
      <c r="E33" s="546"/>
      <c r="F33" s="313">
        <v>466995</v>
      </c>
      <c r="G33" s="270"/>
      <c r="H33" s="252"/>
      <c r="I33" s="1"/>
      <c r="L33" s="4"/>
    </row>
    <row r="34" spans="1:16" ht="31.9" customHeight="1" thickBot="1" x14ac:dyDescent="0.25">
      <c r="A34" s="1"/>
      <c r="B34" s="351"/>
      <c r="C34" s="547" t="s">
        <v>144</v>
      </c>
      <c r="D34" s="548"/>
      <c r="E34" s="548"/>
      <c r="F34" s="314">
        <v>301333.56</v>
      </c>
      <c r="G34" s="270"/>
      <c r="H34" s="252"/>
      <c r="I34" s="1"/>
      <c r="L34" s="4"/>
    </row>
    <row r="35" spans="1:16" ht="22.9" customHeight="1" thickBot="1" x14ac:dyDescent="0.35">
      <c r="A35" s="1"/>
      <c r="B35" s="351"/>
      <c r="C35" s="595" t="s">
        <v>18</v>
      </c>
      <c r="D35" s="596"/>
      <c r="E35" s="596"/>
      <c r="F35" s="279">
        <f>F32+F33</f>
        <v>1832410.27</v>
      </c>
      <c r="G35" s="315"/>
      <c r="H35" s="252"/>
      <c r="I35" s="1"/>
      <c r="L35" s="4"/>
    </row>
    <row r="36" spans="1:16" ht="17.45" customHeight="1" x14ac:dyDescent="0.2">
      <c r="A36" s="1"/>
      <c r="B36" s="351"/>
      <c r="C36" s="281"/>
      <c r="D36" s="281"/>
      <c r="E36" s="281"/>
      <c r="F36" s="281"/>
      <c r="G36" s="316"/>
      <c r="H36" s="252"/>
      <c r="I36" s="1"/>
      <c r="L36" s="4"/>
    </row>
    <row r="37" spans="1:16" ht="33" customHeight="1" x14ac:dyDescent="0.2">
      <c r="A37" s="1"/>
      <c r="B37" s="351"/>
      <c r="C37" s="513" t="s">
        <v>209</v>
      </c>
      <c r="D37" s="513"/>
      <c r="E37" s="513"/>
      <c r="F37" s="513"/>
      <c r="G37" s="338">
        <f>G19-H19-F35</f>
        <v>-907084.00000000023</v>
      </c>
      <c r="H37" s="317"/>
      <c r="I37" s="1"/>
      <c r="P37" s="4"/>
    </row>
    <row r="38" spans="1:16" ht="19.149999999999999" customHeight="1" x14ac:dyDescent="0.2">
      <c r="A38" s="1"/>
      <c r="B38" s="351"/>
      <c r="C38" s="551"/>
      <c r="D38" s="551"/>
      <c r="E38" s="551"/>
      <c r="F38" s="551"/>
      <c r="G38" s="342"/>
      <c r="H38" s="252"/>
      <c r="I38" s="1"/>
    </row>
    <row r="39" spans="1:16" ht="15" customHeight="1" x14ac:dyDescent="0.2">
      <c r="A39" s="1"/>
      <c r="B39" s="318" t="s">
        <v>19</v>
      </c>
      <c r="C39" s="332"/>
      <c r="D39" s="332"/>
      <c r="E39" s="332"/>
      <c r="F39" s="332"/>
      <c r="G39" s="332"/>
      <c r="H39" s="320"/>
      <c r="I39" s="1"/>
    </row>
    <row r="40" spans="1:16" ht="16.899999999999999" customHeight="1" x14ac:dyDescent="0.2">
      <c r="A40" s="1"/>
      <c r="B40" s="318" t="s">
        <v>149</v>
      </c>
      <c r="C40" s="332"/>
      <c r="D40" s="332"/>
      <c r="E40" s="332"/>
      <c r="F40" s="332"/>
      <c r="G40" s="332"/>
      <c r="H40" s="321"/>
      <c r="I40" s="1"/>
    </row>
    <row r="41" spans="1:16" ht="16.149999999999999" customHeight="1" x14ac:dyDescent="0.2">
      <c r="A41" s="1"/>
      <c r="B41" s="318" t="s">
        <v>148</v>
      </c>
      <c r="C41" s="332"/>
      <c r="D41" s="332"/>
      <c r="E41" s="332"/>
      <c r="F41" s="332"/>
      <c r="G41" s="332"/>
      <c r="H41" s="321"/>
      <c r="I41" s="1"/>
    </row>
    <row r="42" spans="1:16" x14ac:dyDescent="0.2">
      <c r="B42" s="318"/>
      <c r="C42" s="332"/>
      <c r="D42" s="332"/>
      <c r="E42" s="332"/>
      <c r="F42" s="332"/>
      <c r="G42" s="332"/>
      <c r="H42" s="321"/>
    </row>
    <row r="43" spans="1:16" x14ac:dyDescent="0.2">
      <c r="B43" s="318"/>
      <c r="C43" s="332" t="s">
        <v>20</v>
      </c>
      <c r="D43" s="332"/>
      <c r="E43" s="332"/>
      <c r="F43" s="332" t="s">
        <v>172</v>
      </c>
      <c r="G43" s="332"/>
      <c r="H43" s="321"/>
    </row>
    <row r="44" spans="1:16" ht="13.9" customHeight="1" x14ac:dyDescent="0.2">
      <c r="B44" s="318"/>
      <c r="C44" s="537" t="s">
        <v>21</v>
      </c>
      <c r="D44" s="537"/>
      <c r="E44" s="537"/>
      <c r="F44" s="537"/>
      <c r="G44" s="537"/>
      <c r="H44" s="321"/>
    </row>
    <row r="45" spans="1:16" ht="16.899999999999999" customHeight="1" thickBot="1" x14ac:dyDescent="0.25">
      <c r="B45" s="288"/>
      <c r="C45" s="515" t="s">
        <v>39</v>
      </c>
      <c r="D45" s="515"/>
      <c r="E45" s="515"/>
      <c r="F45" s="515"/>
      <c r="G45" s="515"/>
      <c r="H45" s="289"/>
    </row>
  </sheetData>
  <mergeCells count="38">
    <mergeCell ref="C45:G45"/>
    <mergeCell ref="C38:F38"/>
    <mergeCell ref="C37:F37"/>
    <mergeCell ref="C44:G44"/>
    <mergeCell ref="C30:E30"/>
    <mergeCell ref="C31:E31"/>
    <mergeCell ref="C32:E32"/>
    <mergeCell ref="C33:E33"/>
    <mergeCell ref="C34:E34"/>
    <mergeCell ref="C35:E35"/>
    <mergeCell ref="C29:E29"/>
    <mergeCell ref="C18:E18"/>
    <mergeCell ref="C19:E19"/>
    <mergeCell ref="C20:G20"/>
    <mergeCell ref="C22:E22"/>
    <mergeCell ref="C21:E21"/>
    <mergeCell ref="C23:E23"/>
    <mergeCell ref="C25:E25"/>
    <mergeCell ref="C26:E26"/>
    <mergeCell ref="C27:E27"/>
    <mergeCell ref="C28:E28"/>
    <mergeCell ref="C24:E24"/>
    <mergeCell ref="C14:G14"/>
    <mergeCell ref="C16:E16"/>
    <mergeCell ref="C17:E17"/>
    <mergeCell ref="C15:E15"/>
    <mergeCell ref="C9:G9"/>
    <mergeCell ref="C10:F10"/>
    <mergeCell ref="C11:F11"/>
    <mergeCell ref="J12:K12"/>
    <mergeCell ref="C13:E13"/>
    <mergeCell ref="F13:G13"/>
    <mergeCell ref="C2:G2"/>
    <mergeCell ref="C3:G3"/>
    <mergeCell ref="C5:G5"/>
    <mergeCell ref="C6:G6"/>
    <mergeCell ref="C7:G7"/>
    <mergeCell ref="C8:G8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2"/>
  <sheetViews>
    <sheetView workbookViewId="0">
      <selection activeCell="J31" sqref="J31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2.625" customWidth="1"/>
    <col min="9" max="9" width="13.125" customWidth="1"/>
    <col min="10" max="10" width="11" customWidth="1"/>
    <col min="12" max="13" width="9.8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11.2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47</v>
      </c>
      <c r="D3" s="530"/>
      <c r="E3" s="530"/>
      <c r="F3" s="530"/>
      <c r="G3" s="530"/>
      <c r="H3" s="245"/>
      <c r="I3" s="1"/>
    </row>
    <row r="4" spans="1:11" ht="5.25" customHeight="1" x14ac:dyDescent="0.2">
      <c r="A4" s="1"/>
      <c r="B4" s="244"/>
      <c r="C4" s="354"/>
      <c r="D4" s="354"/>
      <c r="E4" s="354"/>
      <c r="F4" s="354"/>
      <c r="G4" s="354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6.7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176</v>
      </c>
      <c r="D8" s="528"/>
      <c r="E8" s="528"/>
      <c r="F8" s="528"/>
      <c r="G8" s="528"/>
      <c r="H8" s="245"/>
      <c r="I8" s="1"/>
    </row>
    <row r="9" spans="1:11" ht="11.25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65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248">
        <v>1520.8</v>
      </c>
      <c r="H11" s="245"/>
      <c r="I11" s="1"/>
    </row>
    <row r="12" spans="1:11" ht="9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72" customHeight="1" x14ac:dyDescent="0.2">
      <c r="A13" s="1"/>
      <c r="B13" s="357"/>
      <c r="C13" s="637" t="s">
        <v>215</v>
      </c>
      <c r="D13" s="637"/>
      <c r="E13" s="637"/>
      <c r="F13" s="638">
        <v>246946.01</v>
      </c>
      <c r="G13" s="527"/>
      <c r="H13" s="252"/>
      <c r="I13" s="1"/>
    </row>
    <row r="14" spans="1:11" ht="33" customHeight="1" x14ac:dyDescent="0.2">
      <c r="A14" s="1"/>
      <c r="B14" s="253"/>
      <c r="C14" s="496" t="s">
        <v>5</v>
      </c>
      <c r="D14" s="496"/>
      <c r="E14" s="496"/>
      <c r="F14" s="496"/>
      <c r="G14" s="496"/>
      <c r="H14" s="255"/>
      <c r="I14" s="1"/>
    </row>
    <row r="15" spans="1:11" ht="44.45" customHeight="1" x14ac:dyDescent="0.2">
      <c r="A15" s="1"/>
      <c r="B15" s="357"/>
      <c r="C15" s="512" t="s">
        <v>6</v>
      </c>
      <c r="D15" s="512"/>
      <c r="E15" s="512"/>
      <c r="F15" s="256" t="s">
        <v>7</v>
      </c>
      <c r="G15" s="257" t="s">
        <v>8</v>
      </c>
      <c r="H15" s="258" t="s">
        <v>207</v>
      </c>
      <c r="I15" s="1"/>
    </row>
    <row r="16" spans="1:11" ht="17.45" customHeight="1" x14ac:dyDescent="0.25">
      <c r="A16" s="1"/>
      <c r="B16" s="357"/>
      <c r="C16" s="498" t="s">
        <v>9</v>
      </c>
      <c r="D16" s="498"/>
      <c r="E16" s="498"/>
      <c r="F16" s="259">
        <f>F19-F18-F17</f>
        <v>392184.12</v>
      </c>
      <c r="G16" s="260">
        <f>G19-G18-G17</f>
        <v>375713.54000000004</v>
      </c>
      <c r="H16" s="337">
        <f>F16-G16</f>
        <v>16470.579999999958</v>
      </c>
      <c r="I16" s="1"/>
    </row>
    <row r="17" spans="1:14" ht="15.6" customHeight="1" x14ac:dyDescent="0.25">
      <c r="A17" s="1"/>
      <c r="B17" s="357"/>
      <c r="C17" s="498" t="s">
        <v>140</v>
      </c>
      <c r="D17" s="498"/>
      <c r="E17" s="498"/>
      <c r="F17" s="259">
        <v>21352.799999999999</v>
      </c>
      <c r="G17" s="260">
        <v>28300.78</v>
      </c>
      <c r="H17" s="346">
        <f>F17-G17</f>
        <v>-6947.98</v>
      </c>
      <c r="I17" s="1"/>
    </row>
    <row r="18" spans="1:14" ht="24" customHeight="1" x14ac:dyDescent="0.2">
      <c r="A18" s="1"/>
      <c r="B18" s="357"/>
      <c r="C18" s="634" t="s">
        <v>141</v>
      </c>
      <c r="D18" s="635"/>
      <c r="E18" s="636"/>
      <c r="F18" s="309">
        <v>1095</v>
      </c>
      <c r="G18" s="335">
        <v>1608.57</v>
      </c>
      <c r="H18" s="404">
        <f>F18-G18</f>
        <v>-513.56999999999994</v>
      </c>
      <c r="I18" s="1"/>
      <c r="J18" s="4"/>
      <c r="K18" s="4"/>
    </row>
    <row r="19" spans="1:14" ht="15.6" customHeight="1" x14ac:dyDescent="0.25">
      <c r="A19" s="1"/>
      <c r="B19" s="357"/>
      <c r="C19" s="534" t="s">
        <v>10</v>
      </c>
      <c r="D19" s="534"/>
      <c r="E19" s="534"/>
      <c r="F19" s="263">
        <v>414631.92</v>
      </c>
      <c r="G19" s="264">
        <v>405622.89</v>
      </c>
      <c r="H19" s="405">
        <f>F19-G19-F13</f>
        <v>-237936.98000000004</v>
      </c>
      <c r="I19" s="1"/>
      <c r="J19" s="4"/>
      <c r="L19" s="4"/>
      <c r="N19" s="4"/>
    </row>
    <row r="20" spans="1:14" ht="25.9" customHeight="1" x14ac:dyDescent="0.2">
      <c r="A20" s="1"/>
      <c r="B20" s="266"/>
      <c r="C20" s="496" t="s">
        <v>11</v>
      </c>
      <c r="D20" s="496"/>
      <c r="E20" s="496"/>
      <c r="F20" s="496"/>
      <c r="G20" s="496"/>
      <c r="H20" s="267"/>
      <c r="I20" s="1"/>
      <c r="J20" s="4"/>
      <c r="L20" s="4"/>
    </row>
    <row r="21" spans="1:14" ht="17.45" customHeight="1" x14ac:dyDescent="0.2">
      <c r="A21" s="1"/>
      <c r="B21" s="357"/>
      <c r="C21" s="511" t="s">
        <v>12</v>
      </c>
      <c r="D21" s="511"/>
      <c r="E21" s="511"/>
      <c r="F21" s="309">
        <v>47813.88</v>
      </c>
      <c r="G21" s="270"/>
      <c r="H21" s="252"/>
      <c r="I21" s="1"/>
      <c r="J21" s="4"/>
    </row>
    <row r="22" spans="1:14" ht="20.45" customHeight="1" x14ac:dyDescent="0.2">
      <c r="A22" s="1"/>
      <c r="B22" s="357"/>
      <c r="C22" s="511" t="s">
        <v>13</v>
      </c>
      <c r="D22" s="511"/>
      <c r="E22" s="511"/>
      <c r="F22" s="309">
        <v>52011.28</v>
      </c>
      <c r="G22" s="270"/>
      <c r="H22" s="252"/>
      <c r="I22" s="1"/>
      <c r="L22" s="4"/>
    </row>
    <row r="23" spans="1:14" ht="15.75" customHeight="1" x14ac:dyDescent="0.2">
      <c r="A23" s="1"/>
      <c r="B23" s="357"/>
      <c r="C23" s="511" t="s">
        <v>174</v>
      </c>
      <c r="D23" s="511"/>
      <c r="E23" s="511"/>
      <c r="F23" s="309">
        <v>49091.040000000001</v>
      </c>
      <c r="G23" s="270"/>
      <c r="H23" s="252"/>
      <c r="I23" s="1"/>
      <c r="L23" s="4"/>
    </row>
    <row r="24" spans="1:14" ht="15.75" customHeight="1" x14ac:dyDescent="0.2">
      <c r="A24" s="1"/>
      <c r="B24" s="357"/>
      <c r="C24" s="511" t="s">
        <v>173</v>
      </c>
      <c r="D24" s="511"/>
      <c r="E24" s="511"/>
      <c r="F24" s="309">
        <v>9308.2800000000007</v>
      </c>
      <c r="G24" s="270"/>
      <c r="H24" s="252"/>
      <c r="I24" s="1"/>
    </row>
    <row r="25" spans="1:14" ht="15.6" customHeight="1" x14ac:dyDescent="0.2">
      <c r="A25" s="1"/>
      <c r="B25" s="357"/>
      <c r="C25" s="511" t="s">
        <v>15</v>
      </c>
      <c r="D25" s="511"/>
      <c r="E25" s="511"/>
      <c r="F25" s="309">
        <v>31936.75</v>
      </c>
      <c r="G25" s="270"/>
      <c r="H25" s="252"/>
      <c r="I25" s="1"/>
      <c r="L25" s="4"/>
      <c r="M25" s="4"/>
    </row>
    <row r="26" spans="1:14" ht="15.6" customHeight="1" x14ac:dyDescent="0.2">
      <c r="A26" s="1"/>
      <c r="B26" s="357"/>
      <c r="C26" s="511" t="s">
        <v>16</v>
      </c>
      <c r="D26" s="511"/>
      <c r="E26" s="511"/>
      <c r="F26" s="309">
        <v>62778.53</v>
      </c>
      <c r="G26" s="270"/>
      <c r="H26" s="252"/>
      <c r="I26" s="1"/>
    </row>
    <row r="27" spans="1:14" ht="33" customHeight="1" x14ac:dyDescent="0.2">
      <c r="A27" s="1"/>
      <c r="B27" s="357"/>
      <c r="C27" s="511" t="s">
        <v>17</v>
      </c>
      <c r="D27" s="511"/>
      <c r="E27" s="511"/>
      <c r="F27" s="310">
        <v>52193.78</v>
      </c>
      <c r="G27" s="270"/>
      <c r="H27" s="252"/>
      <c r="I27" s="1"/>
      <c r="M27" s="4"/>
    </row>
    <row r="28" spans="1:14" ht="15.6" customHeight="1" x14ac:dyDescent="0.25">
      <c r="A28" s="1"/>
      <c r="B28" s="357"/>
      <c r="C28" s="498" t="s">
        <v>151</v>
      </c>
      <c r="D28" s="498"/>
      <c r="E28" s="499"/>
      <c r="F28" s="259">
        <v>21352.799999999999</v>
      </c>
      <c r="G28" s="270"/>
      <c r="H28" s="252"/>
      <c r="I28" s="1"/>
    </row>
    <row r="29" spans="1:14" ht="14.25" customHeight="1" x14ac:dyDescent="0.2">
      <c r="A29" s="1"/>
      <c r="B29" s="357"/>
      <c r="C29" s="500" t="s">
        <v>108</v>
      </c>
      <c r="D29" s="549"/>
      <c r="E29" s="550"/>
      <c r="F29" s="309">
        <v>1095</v>
      </c>
      <c r="G29" s="270"/>
      <c r="H29" s="252"/>
      <c r="I29" s="1"/>
    </row>
    <row r="30" spans="1:14" ht="15.6" customHeight="1" thickBot="1" x14ac:dyDescent="0.25">
      <c r="A30" s="1"/>
      <c r="B30" s="357"/>
      <c r="C30" s="503" t="s">
        <v>109</v>
      </c>
      <c r="D30" s="538"/>
      <c r="E30" s="538"/>
      <c r="F30" s="311">
        <v>4014.91</v>
      </c>
      <c r="G30" s="270"/>
      <c r="H30" s="252"/>
      <c r="I30" s="1"/>
    </row>
    <row r="31" spans="1:14" ht="33" customHeight="1" thickBot="1" x14ac:dyDescent="0.25">
      <c r="A31" s="1"/>
      <c r="B31" s="357"/>
      <c r="C31" s="542" t="s">
        <v>145</v>
      </c>
      <c r="D31" s="543"/>
      <c r="E31" s="544"/>
      <c r="F31" s="275">
        <f>SUM(F21:F30)</f>
        <v>331596.25</v>
      </c>
      <c r="G31" s="270"/>
      <c r="H31" s="252"/>
      <c r="I31" s="1"/>
      <c r="L31" s="4"/>
    </row>
    <row r="32" spans="1:14" ht="33" customHeight="1" x14ac:dyDescent="0.2">
      <c r="A32" s="1"/>
      <c r="B32" s="357"/>
      <c r="C32" s="545" t="s">
        <v>150</v>
      </c>
      <c r="D32" s="545"/>
      <c r="E32" s="546"/>
      <c r="F32" s="313">
        <v>8320</v>
      </c>
      <c r="G32" s="270"/>
      <c r="H32" s="252"/>
      <c r="I32" s="1"/>
      <c r="L32" s="4"/>
    </row>
    <row r="33" spans="1:16" ht="29.45" customHeight="1" thickBot="1" x14ac:dyDescent="0.25">
      <c r="A33" s="1"/>
      <c r="B33" s="357"/>
      <c r="C33" s="547" t="s">
        <v>144</v>
      </c>
      <c r="D33" s="548"/>
      <c r="E33" s="548"/>
      <c r="F33" s="314">
        <v>76593.539999999994</v>
      </c>
      <c r="G33" s="276"/>
      <c r="H33" s="252"/>
      <c r="I33" s="1"/>
      <c r="L33" s="4"/>
    </row>
    <row r="34" spans="1:16" ht="22.9" customHeight="1" thickBot="1" x14ac:dyDescent="0.35">
      <c r="A34" s="1"/>
      <c r="B34" s="357"/>
      <c r="C34" s="518" t="s">
        <v>18</v>
      </c>
      <c r="D34" s="519"/>
      <c r="E34" s="519"/>
      <c r="F34" s="279">
        <f>F31+F32</f>
        <v>339916.25</v>
      </c>
      <c r="G34" s="315"/>
      <c r="H34" s="252"/>
      <c r="I34" s="1"/>
      <c r="L34" s="4"/>
    </row>
    <row r="35" spans="1:16" ht="15.6" customHeight="1" x14ac:dyDescent="0.2">
      <c r="A35" s="1"/>
      <c r="B35" s="357"/>
      <c r="C35" s="281"/>
      <c r="D35" s="281"/>
      <c r="E35" s="281"/>
      <c r="F35" s="281"/>
      <c r="G35" s="316"/>
      <c r="H35" s="252"/>
      <c r="I35" s="1"/>
      <c r="L35" s="4"/>
    </row>
    <row r="36" spans="1:16" ht="36.6" customHeight="1" x14ac:dyDescent="0.2">
      <c r="A36" s="1"/>
      <c r="B36" s="357"/>
      <c r="C36" s="513" t="s">
        <v>209</v>
      </c>
      <c r="D36" s="513"/>
      <c r="E36" s="513"/>
      <c r="F36" s="513"/>
      <c r="G36" s="256">
        <f>G19-H19-F34</f>
        <v>303643.62000000011</v>
      </c>
      <c r="H36" s="317"/>
      <c r="I36" s="1"/>
      <c r="L36" s="4"/>
    </row>
    <row r="37" spans="1:16" ht="26.45" customHeight="1" x14ac:dyDescent="0.2">
      <c r="A37" s="1"/>
      <c r="B37" s="318" t="s">
        <v>19</v>
      </c>
      <c r="C37" s="356"/>
      <c r="D37" s="356"/>
      <c r="E37" s="356"/>
      <c r="F37" s="356"/>
      <c r="G37" s="356"/>
      <c r="H37" s="320"/>
      <c r="I37" s="1"/>
      <c r="L37" s="4"/>
    </row>
    <row r="38" spans="1:16" ht="15.6" customHeight="1" x14ac:dyDescent="0.2">
      <c r="A38" s="1"/>
      <c r="B38" s="318" t="s">
        <v>149</v>
      </c>
      <c r="C38" s="356"/>
      <c r="D38" s="356"/>
      <c r="E38" s="356"/>
      <c r="F38" s="356"/>
      <c r="G38" s="356"/>
      <c r="H38" s="321"/>
      <c r="I38" s="1"/>
      <c r="P38" s="4"/>
    </row>
    <row r="39" spans="1:16" ht="14.45" customHeight="1" x14ac:dyDescent="0.2">
      <c r="A39" s="1"/>
      <c r="B39" s="318" t="s">
        <v>148</v>
      </c>
      <c r="C39" s="356"/>
      <c r="D39" s="356"/>
      <c r="E39" s="356"/>
      <c r="F39" s="356"/>
      <c r="G39" s="356"/>
      <c r="H39" s="321"/>
      <c r="I39" s="1"/>
      <c r="L39" s="4"/>
      <c r="P39" s="4"/>
    </row>
    <row r="40" spans="1:16" ht="21.6" customHeight="1" x14ac:dyDescent="0.2">
      <c r="A40" s="1"/>
      <c r="B40" s="318"/>
      <c r="C40" s="356" t="s">
        <v>20</v>
      </c>
      <c r="D40" s="356"/>
      <c r="E40" s="356"/>
      <c r="F40" s="356" t="s">
        <v>172</v>
      </c>
      <c r="G40" s="356"/>
      <c r="H40" s="321"/>
      <c r="I40" s="1"/>
    </row>
    <row r="41" spans="1:16" ht="15.75" customHeight="1" x14ac:dyDescent="0.2">
      <c r="A41" s="1"/>
      <c r="B41" s="318"/>
      <c r="C41" s="537" t="s">
        <v>21</v>
      </c>
      <c r="D41" s="537"/>
      <c r="E41" s="537"/>
      <c r="F41" s="537"/>
      <c r="G41" s="537"/>
      <c r="H41" s="321"/>
      <c r="I41" s="1"/>
    </row>
    <row r="42" spans="1:16" ht="19.149999999999999" customHeight="1" thickBot="1" x14ac:dyDescent="0.25">
      <c r="A42" s="1"/>
      <c r="B42" s="288"/>
      <c r="C42" s="515" t="s">
        <v>39</v>
      </c>
      <c r="D42" s="515"/>
      <c r="E42" s="515"/>
      <c r="F42" s="515"/>
      <c r="G42" s="515"/>
      <c r="H42" s="289"/>
      <c r="I42" s="1"/>
    </row>
  </sheetData>
  <mergeCells count="36">
    <mergeCell ref="C8:G8"/>
    <mergeCell ref="C2:G2"/>
    <mergeCell ref="C3:G3"/>
    <mergeCell ref="C5:G5"/>
    <mergeCell ref="C6:G6"/>
    <mergeCell ref="C7:G7"/>
    <mergeCell ref="C13:E13"/>
    <mergeCell ref="C9:G9"/>
    <mergeCell ref="C10:F10"/>
    <mergeCell ref="C11:F11"/>
    <mergeCell ref="J12:K12"/>
    <mergeCell ref="F13:G13"/>
    <mergeCell ref="C23:E23"/>
    <mergeCell ref="C36:F36"/>
    <mergeCell ref="C41:G41"/>
    <mergeCell ref="C42:G42"/>
    <mergeCell ref="C31:E31"/>
    <mergeCell ref="C32:E32"/>
    <mergeCell ref="C33:E33"/>
    <mergeCell ref="C34:E34"/>
    <mergeCell ref="C26:E26"/>
    <mergeCell ref="C27:E27"/>
    <mergeCell ref="C28:E28"/>
    <mergeCell ref="C29:E29"/>
    <mergeCell ref="C30:E30"/>
    <mergeCell ref="C25:E25"/>
    <mergeCell ref="C24:E24"/>
    <mergeCell ref="C14:G14"/>
    <mergeCell ref="C15:E15"/>
    <mergeCell ref="C16:E16"/>
    <mergeCell ref="C20:G20"/>
    <mergeCell ref="C22:E22"/>
    <mergeCell ref="C19:E19"/>
    <mergeCell ref="C21:E21"/>
    <mergeCell ref="C17:E17"/>
    <mergeCell ref="C18:E18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4"/>
  <sheetViews>
    <sheetView topLeftCell="A19" workbookViewId="0">
      <selection activeCell="J35" sqref="J35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2.375" customWidth="1"/>
    <col min="9" max="10" width="8.75" customWidth="1"/>
    <col min="12" max="12" width="9.875" bestFit="1" customWidth="1"/>
    <col min="13" max="13" width="8.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5.2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48</v>
      </c>
      <c r="D3" s="530"/>
      <c r="E3" s="530"/>
      <c r="F3" s="530"/>
      <c r="G3" s="530"/>
      <c r="H3" s="245"/>
      <c r="I3" s="1"/>
    </row>
    <row r="4" spans="1:11" ht="0.75" customHeight="1" x14ac:dyDescent="0.2">
      <c r="A4" s="1"/>
      <c r="B4" s="244"/>
      <c r="C4" s="354"/>
      <c r="D4" s="354"/>
      <c r="E4" s="354"/>
      <c r="F4" s="354"/>
      <c r="G4" s="354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6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49</v>
      </c>
      <c r="D8" s="528"/>
      <c r="E8" s="528"/>
      <c r="F8" s="528"/>
      <c r="G8" s="528"/>
      <c r="H8" s="245"/>
      <c r="I8" s="1"/>
    </row>
    <row r="9" spans="1:11" ht="7.5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57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248">
        <v>1534.1</v>
      </c>
      <c r="H11" s="245"/>
      <c r="I11" s="1"/>
    </row>
    <row r="12" spans="1:11" ht="11.25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0.75" customHeight="1" x14ac:dyDescent="0.2">
      <c r="A13" s="1"/>
      <c r="B13" s="357"/>
      <c r="C13" s="536" t="s">
        <v>208</v>
      </c>
      <c r="D13" s="536"/>
      <c r="E13" s="536"/>
      <c r="F13" s="527">
        <v>-179897.57</v>
      </c>
      <c r="G13" s="527"/>
      <c r="H13" s="252"/>
      <c r="I13" s="1"/>
    </row>
    <row r="14" spans="1:11" ht="19.899999999999999" customHeight="1" x14ac:dyDescent="0.2">
      <c r="A14" s="1"/>
      <c r="B14" s="266"/>
      <c r="C14" s="496" t="s">
        <v>5</v>
      </c>
      <c r="D14" s="496"/>
      <c r="E14" s="496"/>
      <c r="F14" s="496"/>
      <c r="G14" s="496"/>
      <c r="H14" s="267"/>
      <c r="I14" s="1"/>
    </row>
    <row r="15" spans="1:11" ht="39" customHeight="1" x14ac:dyDescent="0.2">
      <c r="A15" s="1"/>
      <c r="B15" s="357"/>
      <c r="C15" s="512" t="s">
        <v>6</v>
      </c>
      <c r="D15" s="512"/>
      <c r="E15" s="512"/>
      <c r="F15" s="256" t="s">
        <v>7</v>
      </c>
      <c r="G15" s="257" t="s">
        <v>8</v>
      </c>
      <c r="H15" s="258" t="s">
        <v>207</v>
      </c>
      <c r="I15" s="1"/>
    </row>
    <row r="16" spans="1:11" ht="16.149999999999999" customHeight="1" x14ac:dyDescent="0.25">
      <c r="A16" s="1"/>
      <c r="B16" s="357"/>
      <c r="C16" s="498" t="s">
        <v>9</v>
      </c>
      <c r="D16" s="498"/>
      <c r="E16" s="498"/>
      <c r="F16" s="259">
        <f>F19-F18-F17</f>
        <v>395613.96</v>
      </c>
      <c r="G16" s="260">
        <f>G19-G18-G17</f>
        <v>376570.77</v>
      </c>
      <c r="H16" s="346">
        <f>F16-G16</f>
        <v>19043.190000000002</v>
      </c>
      <c r="I16" s="1"/>
      <c r="K16" s="4"/>
    </row>
    <row r="17" spans="1:14" ht="15.75" customHeight="1" x14ac:dyDescent="0.25">
      <c r="A17" s="1"/>
      <c r="B17" s="357"/>
      <c r="C17" s="498" t="s">
        <v>140</v>
      </c>
      <c r="D17" s="498"/>
      <c r="E17" s="498"/>
      <c r="F17" s="259">
        <v>32032.2</v>
      </c>
      <c r="G17" s="260">
        <v>42248.74</v>
      </c>
      <c r="H17" s="346">
        <f>F17-G17</f>
        <v>-10216.539999999997</v>
      </c>
      <c r="I17" s="1"/>
    </row>
    <row r="18" spans="1:14" ht="15.6" customHeight="1" x14ac:dyDescent="0.25">
      <c r="A18" s="1"/>
      <c r="B18" s="357"/>
      <c r="C18" s="498" t="s">
        <v>141</v>
      </c>
      <c r="D18" s="498"/>
      <c r="E18" s="498"/>
      <c r="F18" s="259">
        <v>1104.3599999999999</v>
      </c>
      <c r="G18" s="260">
        <v>1601.05</v>
      </c>
      <c r="H18" s="346">
        <f>F18-G18</f>
        <v>-496.69000000000005</v>
      </c>
      <c r="I18" s="1"/>
    </row>
    <row r="19" spans="1:14" ht="15.75" customHeight="1" x14ac:dyDescent="0.2">
      <c r="A19" s="1"/>
      <c r="B19" s="357"/>
      <c r="C19" s="559" t="s">
        <v>10</v>
      </c>
      <c r="D19" s="559"/>
      <c r="E19" s="559"/>
      <c r="F19" s="338">
        <v>428750.52</v>
      </c>
      <c r="G19" s="339">
        <v>420420.56</v>
      </c>
      <c r="H19" s="352">
        <f>F19-G19-F13</f>
        <v>188227.53000000003</v>
      </c>
      <c r="I19" s="1"/>
    </row>
    <row r="20" spans="1:14" ht="15.75" customHeight="1" x14ac:dyDescent="0.2">
      <c r="A20" s="1"/>
      <c r="B20" s="266"/>
      <c r="C20" s="496" t="s">
        <v>11</v>
      </c>
      <c r="D20" s="496"/>
      <c r="E20" s="496"/>
      <c r="F20" s="496"/>
      <c r="G20" s="496"/>
      <c r="H20" s="267"/>
      <c r="I20" s="1"/>
      <c r="J20" s="4"/>
      <c r="K20" s="4"/>
    </row>
    <row r="21" spans="1:14" ht="15.75" customHeight="1" x14ac:dyDescent="0.2">
      <c r="A21" s="1"/>
      <c r="B21" s="357"/>
      <c r="C21" s="511" t="s">
        <v>12</v>
      </c>
      <c r="D21" s="511"/>
      <c r="E21" s="511"/>
      <c r="F21" s="309">
        <v>48232.13</v>
      </c>
      <c r="G21" s="270"/>
      <c r="H21" s="252"/>
      <c r="I21" s="1"/>
      <c r="J21" s="4"/>
      <c r="N21" s="4"/>
    </row>
    <row r="22" spans="1:14" ht="15.75" customHeight="1" x14ac:dyDescent="0.2">
      <c r="A22" s="1"/>
      <c r="B22" s="357"/>
      <c r="C22" s="511" t="s">
        <v>13</v>
      </c>
      <c r="D22" s="511"/>
      <c r="E22" s="511"/>
      <c r="F22" s="309">
        <v>52466.25</v>
      </c>
      <c r="G22" s="270"/>
      <c r="H22" s="252"/>
      <c r="I22" s="1"/>
      <c r="J22" s="4"/>
    </row>
    <row r="23" spans="1:14" ht="17.45" customHeight="1" x14ac:dyDescent="0.2">
      <c r="A23" s="1"/>
      <c r="B23" s="357"/>
      <c r="C23" s="511" t="s">
        <v>174</v>
      </c>
      <c r="D23" s="511"/>
      <c r="E23" s="511"/>
      <c r="F23" s="309">
        <v>49520.88</v>
      </c>
      <c r="G23" s="270"/>
      <c r="H23" s="252"/>
      <c r="I23" s="1"/>
      <c r="J23" s="4"/>
    </row>
    <row r="24" spans="1:14" ht="17.45" customHeight="1" x14ac:dyDescent="0.2">
      <c r="A24" s="1"/>
      <c r="B24" s="357"/>
      <c r="C24" s="511" t="s">
        <v>173</v>
      </c>
      <c r="D24" s="511"/>
      <c r="E24" s="511"/>
      <c r="F24" s="309">
        <v>9388.68</v>
      </c>
      <c r="G24" s="270"/>
      <c r="H24" s="252"/>
      <c r="I24" s="1"/>
      <c r="J24" s="4"/>
    </row>
    <row r="25" spans="1:14" ht="16.149999999999999" customHeight="1" x14ac:dyDescent="0.2">
      <c r="A25" s="1"/>
      <c r="B25" s="357"/>
      <c r="C25" s="511" t="s">
        <v>15</v>
      </c>
      <c r="D25" s="511"/>
      <c r="E25" s="511"/>
      <c r="F25" s="309">
        <v>32216.12</v>
      </c>
      <c r="G25" s="270"/>
      <c r="H25" s="252"/>
      <c r="I25" s="1"/>
    </row>
    <row r="26" spans="1:14" ht="15.75" customHeight="1" x14ac:dyDescent="0.2">
      <c r="A26" s="1"/>
      <c r="B26" s="357"/>
      <c r="C26" s="511" t="s">
        <v>16</v>
      </c>
      <c r="D26" s="511"/>
      <c r="E26" s="511"/>
      <c r="F26" s="309">
        <v>63327.68</v>
      </c>
      <c r="G26" s="270"/>
      <c r="H26" s="252"/>
      <c r="I26" s="1"/>
    </row>
    <row r="27" spans="1:14" ht="32.25" customHeight="1" x14ac:dyDescent="0.2">
      <c r="A27" s="1"/>
      <c r="B27" s="357"/>
      <c r="C27" s="511" t="s">
        <v>17</v>
      </c>
      <c r="D27" s="511"/>
      <c r="E27" s="511"/>
      <c r="F27" s="310">
        <v>52650.34</v>
      </c>
      <c r="G27" s="270"/>
      <c r="H27" s="252"/>
      <c r="I27" s="1"/>
      <c r="L27" s="4"/>
      <c r="M27" s="4"/>
    </row>
    <row r="28" spans="1:14" ht="15.75" customHeight="1" x14ac:dyDescent="0.25">
      <c r="A28" s="1"/>
      <c r="B28" s="357"/>
      <c r="C28" s="498" t="s">
        <v>151</v>
      </c>
      <c r="D28" s="498"/>
      <c r="E28" s="499"/>
      <c r="F28" s="259">
        <v>32032.2</v>
      </c>
      <c r="G28" s="270"/>
      <c r="H28" s="252"/>
      <c r="I28" s="1"/>
    </row>
    <row r="29" spans="1:14" ht="15.75" customHeight="1" x14ac:dyDescent="0.25">
      <c r="A29" s="1"/>
      <c r="B29" s="357"/>
      <c r="C29" s="500" t="s">
        <v>108</v>
      </c>
      <c r="D29" s="549"/>
      <c r="E29" s="550"/>
      <c r="F29" s="259">
        <v>1104.3599999999999</v>
      </c>
      <c r="G29" s="270"/>
      <c r="H29" s="252"/>
      <c r="I29" s="1"/>
    </row>
    <row r="30" spans="1:14" ht="15.75" customHeight="1" thickBot="1" x14ac:dyDescent="0.25">
      <c r="A30" s="1"/>
      <c r="B30" s="357"/>
      <c r="C30" s="564" t="s">
        <v>109</v>
      </c>
      <c r="D30" s="565"/>
      <c r="E30" s="565"/>
      <c r="F30" s="341">
        <v>4050.03</v>
      </c>
      <c r="G30" s="270"/>
      <c r="H30" s="252"/>
      <c r="I30" s="1"/>
    </row>
    <row r="31" spans="1:14" ht="14.25" hidden="1" customHeight="1" thickBot="1" x14ac:dyDescent="0.25">
      <c r="A31" s="1"/>
      <c r="B31" s="357"/>
      <c r="C31" s="539" t="s">
        <v>110</v>
      </c>
      <c r="D31" s="540"/>
      <c r="E31" s="541"/>
      <c r="F31" s="312"/>
      <c r="G31" s="270"/>
      <c r="H31" s="252"/>
      <c r="I31" s="1"/>
    </row>
    <row r="32" spans="1:14" ht="15.75" customHeight="1" thickBot="1" x14ac:dyDescent="0.25">
      <c r="A32" s="1"/>
      <c r="B32" s="357"/>
      <c r="C32" s="542" t="s">
        <v>145</v>
      </c>
      <c r="D32" s="543"/>
      <c r="E32" s="544"/>
      <c r="F32" s="275">
        <f>SUM(F21:F31)</f>
        <v>344988.67</v>
      </c>
      <c r="G32" s="270"/>
      <c r="H32" s="252"/>
      <c r="I32" s="1"/>
    </row>
    <row r="33" spans="1:16" ht="29.45" customHeight="1" x14ac:dyDescent="0.2">
      <c r="A33" s="1"/>
      <c r="B33" s="357"/>
      <c r="C33" s="545" t="s">
        <v>150</v>
      </c>
      <c r="D33" s="545"/>
      <c r="E33" s="546"/>
      <c r="F33" s="313">
        <v>122917</v>
      </c>
      <c r="G33" s="270"/>
      <c r="H33" s="252"/>
      <c r="I33" s="1"/>
      <c r="L33" s="4"/>
    </row>
    <row r="34" spans="1:16" ht="32.25" customHeight="1" thickBot="1" x14ac:dyDescent="0.25">
      <c r="A34" s="1"/>
      <c r="B34" s="357"/>
      <c r="C34" s="547" t="s">
        <v>144</v>
      </c>
      <c r="D34" s="548"/>
      <c r="E34" s="548"/>
      <c r="F34" s="314">
        <v>71316.77</v>
      </c>
      <c r="G34" s="270"/>
      <c r="H34" s="252"/>
      <c r="I34" s="1"/>
      <c r="L34" s="4"/>
    </row>
    <row r="35" spans="1:16" ht="19.899999999999999" customHeight="1" thickBot="1" x14ac:dyDescent="0.35">
      <c r="A35" s="1"/>
      <c r="B35" s="357"/>
      <c r="C35" s="595" t="s">
        <v>18</v>
      </c>
      <c r="D35" s="596"/>
      <c r="E35" s="596"/>
      <c r="F35" s="279">
        <f>F32+F33</f>
        <v>467905.67</v>
      </c>
      <c r="G35" s="315"/>
      <c r="H35" s="252"/>
      <c r="I35" s="1"/>
      <c r="L35" s="4"/>
    </row>
    <row r="36" spans="1:16" ht="17.25" customHeight="1" x14ac:dyDescent="0.2">
      <c r="A36" s="1"/>
      <c r="B36" s="357"/>
      <c r="C36" s="281"/>
      <c r="D36" s="281"/>
      <c r="E36" s="281"/>
      <c r="F36" s="281"/>
      <c r="G36" s="316"/>
      <c r="H36" s="252"/>
      <c r="I36" s="1"/>
      <c r="L36" s="4"/>
    </row>
    <row r="37" spans="1:16" ht="31.9" customHeight="1" x14ac:dyDescent="0.2">
      <c r="A37" s="1"/>
      <c r="B37" s="357"/>
      <c r="C37" s="513" t="s">
        <v>216</v>
      </c>
      <c r="D37" s="513"/>
      <c r="E37" s="513"/>
      <c r="F37" s="513"/>
      <c r="G37" s="338">
        <f>G19-H19-F35</f>
        <v>-235712.64000000001</v>
      </c>
      <c r="H37" s="317"/>
      <c r="I37" s="1"/>
      <c r="L37" s="4"/>
    </row>
    <row r="38" spans="1:16" ht="9" customHeight="1" x14ac:dyDescent="0.2">
      <c r="A38" s="1"/>
      <c r="B38" s="357"/>
      <c r="C38" s="551"/>
      <c r="D38" s="551"/>
      <c r="E38" s="551"/>
      <c r="F38" s="551"/>
      <c r="G38" s="342"/>
      <c r="H38" s="252"/>
      <c r="I38" s="1"/>
      <c r="L38" s="4"/>
    </row>
    <row r="39" spans="1:16" ht="15.6" customHeight="1" x14ac:dyDescent="0.2">
      <c r="A39" s="1"/>
      <c r="B39" s="318" t="s">
        <v>19</v>
      </c>
      <c r="C39" s="356"/>
      <c r="D39" s="356"/>
      <c r="E39" s="356"/>
      <c r="F39" s="356"/>
      <c r="G39" s="356"/>
      <c r="H39" s="320"/>
      <c r="I39" s="1"/>
      <c r="L39" s="4"/>
    </row>
    <row r="40" spans="1:16" ht="18.75" customHeight="1" x14ac:dyDescent="0.2">
      <c r="A40" s="1"/>
      <c r="B40" s="318" t="s">
        <v>149</v>
      </c>
      <c r="C40" s="356"/>
      <c r="D40" s="356"/>
      <c r="E40" s="356"/>
      <c r="F40" s="356"/>
      <c r="G40" s="356"/>
      <c r="H40" s="321"/>
      <c r="I40" s="1"/>
      <c r="L40" s="4"/>
    </row>
    <row r="41" spans="1:16" ht="18" customHeight="1" x14ac:dyDescent="0.2">
      <c r="A41" s="1"/>
      <c r="B41" s="318" t="s">
        <v>148</v>
      </c>
      <c r="C41" s="356"/>
      <c r="D41" s="356"/>
      <c r="E41" s="356"/>
      <c r="F41" s="356"/>
      <c r="G41" s="356"/>
      <c r="H41" s="321"/>
      <c r="I41" s="1"/>
      <c r="P41" s="4"/>
    </row>
    <row r="42" spans="1:16" ht="24.6" customHeight="1" x14ac:dyDescent="0.2">
      <c r="A42" s="1"/>
      <c r="B42" s="318"/>
      <c r="C42" s="356" t="s">
        <v>20</v>
      </c>
      <c r="D42" s="356"/>
      <c r="E42" s="356"/>
      <c r="F42" s="356" t="s">
        <v>172</v>
      </c>
      <c r="G42" s="356"/>
      <c r="H42" s="321"/>
      <c r="I42" s="1"/>
    </row>
    <row r="43" spans="1:16" ht="18.600000000000001" customHeight="1" x14ac:dyDescent="0.2">
      <c r="A43" s="1"/>
      <c r="B43" s="318"/>
      <c r="C43" s="537" t="s">
        <v>21</v>
      </c>
      <c r="D43" s="537"/>
      <c r="E43" s="537"/>
      <c r="F43" s="537"/>
      <c r="G43" s="537"/>
      <c r="H43" s="321"/>
      <c r="I43" s="1"/>
    </row>
    <row r="44" spans="1:16" ht="32.25" customHeight="1" thickBot="1" x14ac:dyDescent="0.25">
      <c r="A44" s="1"/>
      <c r="B44" s="288"/>
      <c r="C44" s="515" t="s">
        <v>39</v>
      </c>
      <c r="D44" s="515"/>
      <c r="E44" s="515"/>
      <c r="F44" s="515"/>
      <c r="G44" s="515"/>
      <c r="H44" s="289"/>
      <c r="I44" s="1"/>
    </row>
  </sheetData>
  <mergeCells count="38">
    <mergeCell ref="C14:G14"/>
    <mergeCell ref="C16:E16"/>
    <mergeCell ref="C17:E17"/>
    <mergeCell ref="C18:E18"/>
    <mergeCell ref="C20:G20"/>
    <mergeCell ref="C44:G44"/>
    <mergeCell ref="C34:E34"/>
    <mergeCell ref="C35:E35"/>
    <mergeCell ref="C28:E28"/>
    <mergeCell ref="C29:E29"/>
    <mergeCell ref="C30:E30"/>
    <mergeCell ref="C31:E31"/>
    <mergeCell ref="C32:E32"/>
    <mergeCell ref="C33:E33"/>
    <mergeCell ref="C37:F37"/>
    <mergeCell ref="C38:F38"/>
    <mergeCell ref="C43:G43"/>
    <mergeCell ref="C21:E21"/>
    <mergeCell ref="C22:E22"/>
    <mergeCell ref="C23:E23"/>
    <mergeCell ref="C27:E27"/>
    <mergeCell ref="C15:E15"/>
    <mergeCell ref="C19:E19"/>
    <mergeCell ref="C25:E25"/>
    <mergeCell ref="C26:E26"/>
    <mergeCell ref="C24:E24"/>
    <mergeCell ref="C9:G9"/>
    <mergeCell ref="C10:F10"/>
    <mergeCell ref="C11:F11"/>
    <mergeCell ref="J12:K12"/>
    <mergeCell ref="C13:E13"/>
    <mergeCell ref="F13:G13"/>
    <mergeCell ref="C8:G8"/>
    <mergeCell ref="C2:G2"/>
    <mergeCell ref="C3:G3"/>
    <mergeCell ref="C5:G5"/>
    <mergeCell ref="C6:G6"/>
    <mergeCell ref="C7:G7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4"/>
  <sheetViews>
    <sheetView workbookViewId="0">
      <selection activeCell="J29" sqref="J29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2.5" customWidth="1"/>
    <col min="9" max="10" width="8.75" customWidth="1"/>
    <col min="12" max="12" width="9.875" bestFit="1" customWidth="1"/>
    <col min="13" max="13" width="8.75" bestFit="1" customWidth="1"/>
    <col min="14" max="14" width="9.8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4.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50</v>
      </c>
      <c r="D3" s="530"/>
      <c r="E3" s="530"/>
      <c r="F3" s="530"/>
      <c r="G3" s="530"/>
      <c r="H3" s="245"/>
      <c r="I3" s="1"/>
    </row>
    <row r="4" spans="1:11" ht="4.5" customHeight="1" x14ac:dyDescent="0.2">
      <c r="A4" s="1"/>
      <c r="B4" s="244"/>
      <c r="C4" s="354"/>
      <c r="D4" s="354"/>
      <c r="E4" s="354"/>
      <c r="F4" s="354"/>
      <c r="G4" s="354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5.2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51</v>
      </c>
      <c r="D8" s="528"/>
      <c r="E8" s="528"/>
      <c r="F8" s="528"/>
      <c r="G8" s="528"/>
      <c r="H8" s="245"/>
      <c r="I8" s="1"/>
    </row>
    <row r="9" spans="1:11" ht="6.75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132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248">
        <v>3051</v>
      </c>
      <c r="H11" s="245"/>
      <c r="I11" s="1"/>
    </row>
    <row r="12" spans="1:11" ht="9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3" customHeight="1" x14ac:dyDescent="0.2">
      <c r="A13" s="1"/>
      <c r="B13" s="357"/>
      <c r="C13" s="536" t="s">
        <v>217</v>
      </c>
      <c r="D13" s="536"/>
      <c r="E13" s="536"/>
      <c r="F13" s="527">
        <v>-74850.850000000006</v>
      </c>
      <c r="G13" s="527"/>
      <c r="H13" s="252"/>
      <c r="I13" s="1"/>
    </row>
    <row r="14" spans="1:11" ht="24" customHeight="1" x14ac:dyDescent="0.2">
      <c r="A14" s="1"/>
      <c r="B14" s="266"/>
      <c r="C14" s="496" t="s">
        <v>5</v>
      </c>
      <c r="D14" s="496"/>
      <c r="E14" s="496"/>
      <c r="F14" s="496"/>
      <c r="G14" s="496"/>
      <c r="H14" s="267"/>
      <c r="I14" s="1"/>
      <c r="K14" s="4"/>
    </row>
    <row r="15" spans="1:11" ht="45.6" customHeight="1" x14ac:dyDescent="0.2">
      <c r="A15" s="1"/>
      <c r="B15" s="357"/>
      <c r="C15" s="512" t="s">
        <v>6</v>
      </c>
      <c r="D15" s="512"/>
      <c r="E15" s="512"/>
      <c r="F15" s="256" t="s">
        <v>7</v>
      </c>
      <c r="G15" s="257" t="s">
        <v>8</v>
      </c>
      <c r="H15" s="258" t="s">
        <v>207</v>
      </c>
      <c r="I15" s="1"/>
    </row>
    <row r="16" spans="1:11" ht="18.600000000000001" customHeight="1" x14ac:dyDescent="0.2">
      <c r="A16" s="1"/>
      <c r="B16" s="357"/>
      <c r="C16" s="498" t="s">
        <v>9</v>
      </c>
      <c r="D16" s="498"/>
      <c r="E16" s="498"/>
      <c r="F16" s="309">
        <f>F19-F18-F17</f>
        <v>786765.84000000008</v>
      </c>
      <c r="G16" s="335">
        <f>G19-G18-G17</f>
        <v>671510.61</v>
      </c>
      <c r="H16" s="336">
        <f>F16-G16-F13</f>
        <v>190106.0800000001</v>
      </c>
      <c r="I16" s="1"/>
    </row>
    <row r="17" spans="1:14" ht="15.75" customHeight="1" x14ac:dyDescent="0.25">
      <c r="A17" s="1"/>
      <c r="B17" s="357"/>
      <c r="C17" s="498" t="s">
        <v>140</v>
      </c>
      <c r="D17" s="498"/>
      <c r="E17" s="498"/>
      <c r="F17" s="259">
        <v>64070.52</v>
      </c>
      <c r="G17" s="260">
        <v>86061.03</v>
      </c>
      <c r="H17" s="337">
        <f>F17-G17</f>
        <v>-21990.510000000002</v>
      </c>
      <c r="I17" s="1"/>
    </row>
    <row r="18" spans="1:14" ht="15.75" customHeight="1" x14ac:dyDescent="0.25">
      <c r="A18" s="1"/>
      <c r="B18" s="357"/>
      <c r="C18" s="498" t="s">
        <v>141</v>
      </c>
      <c r="D18" s="498"/>
      <c r="E18" s="498"/>
      <c r="F18" s="259">
        <v>2197.3200000000002</v>
      </c>
      <c r="G18" s="260">
        <v>3183.23</v>
      </c>
      <c r="H18" s="337">
        <f>F18-G18</f>
        <v>-985.90999999999985</v>
      </c>
      <c r="I18" s="1"/>
      <c r="J18" s="4"/>
      <c r="K18" s="4"/>
    </row>
    <row r="19" spans="1:14" ht="15.75" customHeight="1" x14ac:dyDescent="0.2">
      <c r="A19" s="1"/>
      <c r="B19" s="357"/>
      <c r="C19" s="559" t="s">
        <v>10</v>
      </c>
      <c r="D19" s="559"/>
      <c r="E19" s="559"/>
      <c r="F19" s="338">
        <v>853033.68</v>
      </c>
      <c r="G19" s="339">
        <v>760754.87</v>
      </c>
      <c r="H19" s="340">
        <f>F19-G19-F13</f>
        <v>167129.66000000006</v>
      </c>
      <c r="I19" s="1"/>
      <c r="J19" s="4"/>
      <c r="L19" s="4"/>
      <c r="N19" s="4"/>
    </row>
    <row r="20" spans="1:14" ht="22.15" customHeight="1" x14ac:dyDescent="0.2">
      <c r="A20" s="1"/>
      <c r="B20" s="266"/>
      <c r="C20" s="496" t="s">
        <v>11</v>
      </c>
      <c r="D20" s="496"/>
      <c r="E20" s="496"/>
      <c r="F20" s="496"/>
      <c r="G20" s="496"/>
      <c r="H20" s="267"/>
      <c r="I20" s="1"/>
      <c r="J20" s="4"/>
      <c r="L20" s="4"/>
    </row>
    <row r="21" spans="1:14" ht="17.45" customHeight="1" x14ac:dyDescent="0.2">
      <c r="A21" s="1"/>
      <c r="B21" s="357"/>
      <c r="C21" s="511" t="s">
        <v>12</v>
      </c>
      <c r="D21" s="511"/>
      <c r="E21" s="511"/>
      <c r="F21" s="309">
        <v>95920.16</v>
      </c>
      <c r="G21" s="270"/>
      <c r="H21" s="252"/>
      <c r="I21" s="1"/>
      <c r="J21" s="4"/>
      <c r="L21" s="4"/>
    </row>
    <row r="22" spans="1:14" ht="18.600000000000001" customHeight="1" x14ac:dyDescent="0.2">
      <c r="A22" s="1"/>
      <c r="B22" s="357"/>
      <c r="C22" s="511" t="s">
        <v>13</v>
      </c>
      <c r="D22" s="511"/>
      <c r="E22" s="511"/>
      <c r="F22" s="309">
        <v>104340.63</v>
      </c>
      <c r="G22" s="270"/>
      <c r="H22" s="252"/>
      <c r="I22" s="1"/>
    </row>
    <row r="23" spans="1:14" ht="17.25" customHeight="1" x14ac:dyDescent="0.2">
      <c r="A23" s="1"/>
      <c r="B23" s="357"/>
      <c r="C23" s="511" t="s">
        <v>174</v>
      </c>
      <c r="D23" s="511"/>
      <c r="E23" s="511"/>
      <c r="F23" s="309">
        <v>98482.32</v>
      </c>
      <c r="G23" s="270"/>
      <c r="H23" s="252"/>
      <c r="I23" s="1"/>
    </row>
    <row r="24" spans="1:14" ht="17.25" customHeight="1" x14ac:dyDescent="0.2">
      <c r="A24" s="1"/>
      <c r="B24" s="357"/>
      <c r="C24" s="511" t="s">
        <v>173</v>
      </c>
      <c r="D24" s="511"/>
      <c r="E24" s="511"/>
      <c r="F24" s="309">
        <v>18672.72</v>
      </c>
      <c r="G24" s="270"/>
      <c r="H24" s="252"/>
      <c r="I24" s="1"/>
    </row>
    <row r="25" spans="1:14" ht="15.75" customHeight="1" x14ac:dyDescent="0.2">
      <c r="A25" s="1"/>
      <c r="B25" s="357"/>
      <c r="C25" s="511" t="s">
        <v>15</v>
      </c>
      <c r="D25" s="511"/>
      <c r="E25" s="511"/>
      <c r="F25" s="309">
        <v>64068.81</v>
      </c>
      <c r="G25" s="270"/>
      <c r="H25" s="252"/>
      <c r="I25" s="1"/>
      <c r="L25" s="4"/>
      <c r="M25" s="4"/>
    </row>
    <row r="26" spans="1:14" ht="15.75" customHeight="1" x14ac:dyDescent="0.2">
      <c r="A26" s="1"/>
      <c r="B26" s="357"/>
      <c r="C26" s="511" t="s">
        <v>16</v>
      </c>
      <c r="D26" s="511"/>
      <c r="E26" s="511"/>
      <c r="F26" s="309">
        <v>125940.97</v>
      </c>
      <c r="G26" s="270"/>
      <c r="H26" s="252"/>
      <c r="I26" s="1"/>
    </row>
    <row r="27" spans="1:14" ht="30.75" customHeight="1" x14ac:dyDescent="0.2">
      <c r="A27" s="1"/>
      <c r="B27" s="357"/>
      <c r="C27" s="511" t="s">
        <v>17</v>
      </c>
      <c r="D27" s="511"/>
      <c r="E27" s="511"/>
      <c r="F27" s="310">
        <v>104706.74</v>
      </c>
      <c r="G27" s="270"/>
      <c r="H27" s="252"/>
      <c r="I27" s="1"/>
    </row>
    <row r="28" spans="1:14" ht="15.75" customHeight="1" x14ac:dyDescent="0.2">
      <c r="A28" s="1"/>
      <c r="B28" s="357"/>
      <c r="C28" s="498" t="s">
        <v>151</v>
      </c>
      <c r="D28" s="498"/>
      <c r="E28" s="499"/>
      <c r="F28" s="310">
        <v>64070.52</v>
      </c>
      <c r="G28" s="270"/>
      <c r="H28" s="252"/>
      <c r="I28" s="1"/>
    </row>
    <row r="29" spans="1:14" ht="14.25" customHeight="1" x14ac:dyDescent="0.25">
      <c r="A29" s="1"/>
      <c r="B29" s="357"/>
      <c r="C29" s="500" t="s">
        <v>108</v>
      </c>
      <c r="D29" s="549"/>
      <c r="E29" s="550"/>
      <c r="F29" s="259">
        <v>2197.3200000000002</v>
      </c>
      <c r="G29" s="270"/>
      <c r="H29" s="252"/>
      <c r="I29" s="1"/>
    </row>
    <row r="30" spans="1:14" ht="15.75" customHeight="1" thickBot="1" x14ac:dyDescent="0.25">
      <c r="A30" s="1"/>
      <c r="B30" s="357"/>
      <c r="C30" s="564" t="s">
        <v>109</v>
      </c>
      <c r="D30" s="565"/>
      <c r="E30" s="565"/>
      <c r="F30" s="341">
        <v>8054.36</v>
      </c>
      <c r="G30" s="270"/>
      <c r="H30" s="252"/>
      <c r="I30" s="1"/>
    </row>
    <row r="31" spans="1:14" ht="32.25" customHeight="1" thickBot="1" x14ac:dyDescent="0.25">
      <c r="A31" s="1"/>
      <c r="B31" s="357"/>
      <c r="C31" s="542" t="s">
        <v>145</v>
      </c>
      <c r="D31" s="543"/>
      <c r="E31" s="544"/>
      <c r="F31" s="275">
        <f>SUM(F21:F30)</f>
        <v>686454.54999999993</v>
      </c>
      <c r="G31" s="270"/>
      <c r="H31" s="252"/>
      <c r="I31" s="1"/>
      <c r="L31" s="4"/>
    </row>
    <row r="32" spans="1:14" ht="32.25" customHeight="1" x14ac:dyDescent="0.2">
      <c r="A32" s="1"/>
      <c r="B32" s="357"/>
      <c r="C32" s="545" t="s">
        <v>150</v>
      </c>
      <c r="D32" s="545"/>
      <c r="E32" s="546"/>
      <c r="F32" s="313">
        <v>186018</v>
      </c>
      <c r="G32" s="270"/>
      <c r="H32" s="252"/>
      <c r="I32" s="1"/>
      <c r="L32" s="4"/>
      <c r="N32" s="4"/>
    </row>
    <row r="33" spans="1:16" ht="30" customHeight="1" thickBot="1" x14ac:dyDescent="0.25">
      <c r="A33" s="1"/>
      <c r="B33" s="357"/>
      <c r="C33" s="547" t="s">
        <v>144</v>
      </c>
      <c r="D33" s="548"/>
      <c r="E33" s="548"/>
      <c r="F33" s="314">
        <v>129100.16</v>
      </c>
      <c r="G33" s="270"/>
      <c r="H33" s="252"/>
      <c r="I33" s="1"/>
      <c r="L33" s="4"/>
    </row>
    <row r="34" spans="1:16" ht="18.600000000000001" customHeight="1" thickBot="1" x14ac:dyDescent="0.35">
      <c r="A34" s="1"/>
      <c r="B34" s="357"/>
      <c r="C34" s="595" t="s">
        <v>18</v>
      </c>
      <c r="D34" s="596"/>
      <c r="E34" s="596"/>
      <c r="F34" s="279">
        <f>F31+F32</f>
        <v>872472.54999999993</v>
      </c>
      <c r="G34" s="315"/>
      <c r="H34" s="252"/>
      <c r="I34" s="1"/>
      <c r="L34" s="4"/>
    </row>
    <row r="35" spans="1:16" ht="16.149999999999999" customHeight="1" x14ac:dyDescent="0.2">
      <c r="A35" s="1"/>
      <c r="B35" s="357"/>
      <c r="C35" s="281"/>
      <c r="D35" s="281"/>
      <c r="E35" s="281"/>
      <c r="F35" s="281"/>
      <c r="G35" s="316"/>
      <c r="H35" s="252"/>
      <c r="I35" s="1"/>
      <c r="L35" s="4"/>
    </row>
    <row r="36" spans="1:16" ht="34.15" customHeight="1" x14ac:dyDescent="0.2">
      <c r="A36" s="1"/>
      <c r="B36" s="357"/>
      <c r="C36" s="513" t="s">
        <v>212</v>
      </c>
      <c r="D36" s="513"/>
      <c r="E36" s="513"/>
      <c r="F36" s="513"/>
      <c r="G36" s="338">
        <f>G19-H19-F34</f>
        <v>-278847.33999999997</v>
      </c>
      <c r="H36" s="317"/>
      <c r="I36" s="1"/>
      <c r="L36" s="4"/>
    </row>
    <row r="37" spans="1:16" ht="14.45" customHeight="1" x14ac:dyDescent="0.2">
      <c r="A37" s="1"/>
      <c r="B37" s="357"/>
      <c r="C37" s="551"/>
      <c r="D37" s="551"/>
      <c r="E37" s="551"/>
      <c r="F37" s="551"/>
      <c r="G37" s="342"/>
      <c r="H37" s="252"/>
      <c r="I37" s="1"/>
      <c r="L37" s="4"/>
    </row>
    <row r="38" spans="1:16" ht="14.45" customHeight="1" x14ac:dyDescent="0.2">
      <c r="A38" s="1"/>
      <c r="B38" s="318" t="s">
        <v>19</v>
      </c>
      <c r="C38" s="356"/>
      <c r="D38" s="356"/>
      <c r="E38" s="356"/>
      <c r="F38" s="356"/>
      <c r="G38" s="356"/>
      <c r="H38" s="320"/>
      <c r="I38" s="1"/>
      <c r="P38" s="4"/>
    </row>
    <row r="39" spans="1:16" ht="16.149999999999999" customHeight="1" x14ac:dyDescent="0.2">
      <c r="A39" s="1"/>
      <c r="B39" s="318" t="s">
        <v>149</v>
      </c>
      <c r="C39" s="356"/>
      <c r="D39" s="356"/>
      <c r="E39" s="356"/>
      <c r="F39" s="356"/>
      <c r="G39" s="356"/>
      <c r="H39" s="321"/>
      <c r="I39" s="1"/>
      <c r="L39" s="4"/>
      <c r="P39" s="4"/>
    </row>
    <row r="40" spans="1:16" ht="13.15" customHeight="1" x14ac:dyDescent="0.2">
      <c r="A40" s="1"/>
      <c r="B40" s="318" t="s">
        <v>148</v>
      </c>
      <c r="C40" s="356"/>
      <c r="D40" s="356"/>
      <c r="E40" s="356"/>
      <c r="F40" s="356"/>
      <c r="G40" s="356"/>
      <c r="H40" s="321"/>
      <c r="I40" s="1"/>
    </row>
    <row r="41" spans="1:16" ht="20.45" customHeight="1" x14ac:dyDescent="0.2">
      <c r="A41" s="1"/>
      <c r="B41" s="318"/>
      <c r="C41" s="356" t="s">
        <v>20</v>
      </c>
      <c r="D41" s="356"/>
      <c r="E41" s="356"/>
      <c r="F41" s="356" t="s">
        <v>172</v>
      </c>
      <c r="G41" s="356"/>
      <c r="H41" s="321"/>
      <c r="I41" s="1"/>
    </row>
    <row r="42" spans="1:16" ht="17.45" customHeight="1" x14ac:dyDescent="0.2">
      <c r="A42" s="1"/>
      <c r="B42" s="318"/>
      <c r="C42" s="537" t="s">
        <v>21</v>
      </c>
      <c r="D42" s="537"/>
      <c r="E42" s="537"/>
      <c r="F42" s="537"/>
      <c r="G42" s="537"/>
      <c r="H42" s="321"/>
      <c r="I42" s="1"/>
    </row>
    <row r="43" spans="1:16" ht="22.9" customHeight="1" thickBot="1" x14ac:dyDescent="0.25">
      <c r="B43" s="343"/>
      <c r="C43" s="560" t="s">
        <v>39</v>
      </c>
      <c r="D43" s="560"/>
      <c r="E43" s="560"/>
      <c r="F43" s="560"/>
      <c r="G43" s="560"/>
      <c r="H43" s="344"/>
    </row>
    <row r="44" spans="1:16" ht="25.15" customHeight="1" x14ac:dyDescent="0.2"/>
  </sheetData>
  <mergeCells count="37">
    <mergeCell ref="C43:G43"/>
    <mergeCell ref="C15:E15"/>
    <mergeCell ref="C16:E16"/>
    <mergeCell ref="C20:G20"/>
    <mergeCell ref="C22:E22"/>
    <mergeCell ref="C23:E23"/>
    <mergeCell ref="C36:F36"/>
    <mergeCell ref="C37:F37"/>
    <mergeCell ref="C42:G42"/>
    <mergeCell ref="C31:E31"/>
    <mergeCell ref="C32:E32"/>
    <mergeCell ref="C33:E33"/>
    <mergeCell ref="C34:E34"/>
    <mergeCell ref="C26:E26"/>
    <mergeCell ref="C27:E27"/>
    <mergeCell ref="C28:E28"/>
    <mergeCell ref="C29:E29"/>
    <mergeCell ref="C30:E30"/>
    <mergeCell ref="C19:E19"/>
    <mergeCell ref="C21:E21"/>
    <mergeCell ref="C25:E25"/>
    <mergeCell ref="C24:E24"/>
    <mergeCell ref="C13:E13"/>
    <mergeCell ref="F13:G13"/>
    <mergeCell ref="C14:G14"/>
    <mergeCell ref="C17:E17"/>
    <mergeCell ref="C18:E18"/>
    <mergeCell ref="C9:G9"/>
    <mergeCell ref="C10:F10"/>
    <mergeCell ref="C11:F11"/>
    <mergeCell ref="J12:K12"/>
    <mergeCell ref="C2:G2"/>
    <mergeCell ref="C3:G3"/>
    <mergeCell ref="C5:G5"/>
    <mergeCell ref="C6:G6"/>
    <mergeCell ref="C7:G7"/>
    <mergeCell ref="C8:G8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4"/>
  <sheetViews>
    <sheetView workbookViewId="0">
      <selection activeCell="J19" sqref="J19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9.75" customWidth="1"/>
    <col min="6" max="6" width="13.625" customWidth="1"/>
    <col min="7" max="7" width="13.25" customWidth="1"/>
    <col min="8" max="8" width="11.25" customWidth="1"/>
    <col min="9" max="10" width="8.75" customWidth="1"/>
    <col min="12" max="12" width="9.875" bestFit="1" customWidth="1"/>
    <col min="13" max="13" width="8.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0.75" customHeight="1" x14ac:dyDescent="0.2">
      <c r="A2" s="1"/>
      <c r="B2" s="2"/>
      <c r="C2" s="639"/>
      <c r="D2" s="639"/>
      <c r="E2" s="639"/>
      <c r="F2" s="639"/>
      <c r="G2" s="639"/>
      <c r="H2" s="3"/>
      <c r="I2" s="1"/>
    </row>
    <row r="3" spans="1:11" ht="22.9" customHeight="1" x14ac:dyDescent="0.2">
      <c r="A3" s="1"/>
      <c r="B3" s="244"/>
      <c r="C3" s="530" t="s">
        <v>52</v>
      </c>
      <c r="D3" s="530"/>
      <c r="E3" s="530"/>
      <c r="F3" s="530"/>
      <c r="G3" s="530"/>
      <c r="H3" s="245"/>
      <c r="I3" s="1"/>
    </row>
    <row r="4" spans="1:11" ht="3.75" customHeight="1" x14ac:dyDescent="0.2">
      <c r="A4" s="1"/>
      <c r="B4" s="244"/>
      <c r="C4" s="354"/>
      <c r="D4" s="354"/>
      <c r="E4" s="354"/>
      <c r="F4" s="354"/>
      <c r="G4" s="354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6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53</v>
      </c>
      <c r="D8" s="528"/>
      <c r="E8" s="528"/>
      <c r="F8" s="528"/>
      <c r="G8" s="528"/>
      <c r="H8" s="245"/>
      <c r="I8" s="1"/>
    </row>
    <row r="9" spans="1:11" ht="6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64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248">
        <v>2048.8200000000002</v>
      </c>
      <c r="H11" s="245"/>
      <c r="I11" s="1"/>
    </row>
    <row r="12" spans="1:11" ht="9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3.6" customHeight="1" x14ac:dyDescent="0.2">
      <c r="A13" s="1"/>
      <c r="B13" s="357"/>
      <c r="C13" s="536" t="s">
        <v>217</v>
      </c>
      <c r="D13" s="536"/>
      <c r="E13" s="536"/>
      <c r="F13" s="527">
        <v>-148813.06</v>
      </c>
      <c r="G13" s="527"/>
      <c r="H13" s="252"/>
      <c r="I13" s="1"/>
    </row>
    <row r="14" spans="1:11" ht="26.45" customHeight="1" x14ac:dyDescent="0.2">
      <c r="A14" s="1"/>
      <c r="B14" s="266"/>
      <c r="C14" s="496" t="s">
        <v>5</v>
      </c>
      <c r="D14" s="496"/>
      <c r="E14" s="496"/>
      <c r="F14" s="496"/>
      <c r="G14" s="496"/>
      <c r="H14" s="267"/>
      <c r="I14" s="1"/>
    </row>
    <row r="15" spans="1:11" ht="55.5" customHeight="1" x14ac:dyDescent="0.2">
      <c r="A15" s="1"/>
      <c r="B15" s="357"/>
      <c r="C15" s="512" t="s">
        <v>6</v>
      </c>
      <c r="D15" s="512"/>
      <c r="E15" s="512"/>
      <c r="F15" s="256" t="s">
        <v>7</v>
      </c>
      <c r="G15" s="257" t="s">
        <v>8</v>
      </c>
      <c r="H15" s="258" t="s">
        <v>207</v>
      </c>
      <c r="I15" s="1"/>
    </row>
    <row r="16" spans="1:11" ht="19.149999999999999" customHeight="1" x14ac:dyDescent="0.2">
      <c r="A16" s="1"/>
      <c r="B16" s="357"/>
      <c r="C16" s="498" t="s">
        <v>9</v>
      </c>
      <c r="D16" s="498"/>
      <c r="E16" s="498"/>
      <c r="F16" s="309">
        <f>F19-F18-F17</f>
        <v>749951.27999999991</v>
      </c>
      <c r="G16" s="335">
        <f>G19-G18-G17</f>
        <v>724591.46</v>
      </c>
      <c r="H16" s="336">
        <f>F16-G16</f>
        <v>25359.819999999949</v>
      </c>
      <c r="I16" s="1"/>
      <c r="K16" s="4"/>
    </row>
    <row r="17" spans="1:14" ht="15.75" customHeight="1" x14ac:dyDescent="0.25">
      <c r="A17" s="1"/>
      <c r="B17" s="357"/>
      <c r="C17" s="498" t="s">
        <v>140</v>
      </c>
      <c r="D17" s="498"/>
      <c r="E17" s="498"/>
      <c r="F17" s="259">
        <v>10181.879999999999</v>
      </c>
      <c r="G17" s="260">
        <v>14363.79</v>
      </c>
      <c r="H17" s="337">
        <f>F17-G17</f>
        <v>-4181.9100000000017</v>
      </c>
      <c r="I17" s="1"/>
    </row>
    <row r="18" spans="1:14" ht="16.149999999999999" customHeight="1" x14ac:dyDescent="0.25">
      <c r="A18" s="1"/>
      <c r="B18" s="357"/>
      <c r="C18" s="498" t="s">
        <v>141</v>
      </c>
      <c r="D18" s="498"/>
      <c r="E18" s="498"/>
      <c r="F18" s="259">
        <v>1489.92</v>
      </c>
      <c r="G18" s="260">
        <v>2251.46</v>
      </c>
      <c r="H18" s="337">
        <f>F18-G18</f>
        <v>-761.54</v>
      </c>
      <c r="I18" s="1"/>
    </row>
    <row r="19" spans="1:14" ht="15.75" customHeight="1" x14ac:dyDescent="0.2">
      <c r="A19" s="1"/>
      <c r="B19" s="357"/>
      <c r="C19" s="559" t="s">
        <v>10</v>
      </c>
      <c r="D19" s="559"/>
      <c r="E19" s="559"/>
      <c r="F19" s="338">
        <v>761623.08</v>
      </c>
      <c r="G19" s="339">
        <v>741206.71</v>
      </c>
      <c r="H19" s="340">
        <f>F19-G19-F13</f>
        <v>169229.43</v>
      </c>
      <c r="I19" s="1"/>
      <c r="J19" s="4"/>
      <c r="K19" s="4"/>
    </row>
    <row r="20" spans="1:14" ht="21" customHeight="1" x14ac:dyDescent="0.2">
      <c r="A20" s="1"/>
      <c r="B20" s="266"/>
      <c r="C20" s="496" t="s">
        <v>11</v>
      </c>
      <c r="D20" s="496"/>
      <c r="E20" s="496"/>
      <c r="F20" s="496"/>
      <c r="G20" s="496"/>
      <c r="H20" s="267"/>
      <c r="I20" s="1"/>
      <c r="J20" s="4"/>
      <c r="N20" s="4"/>
    </row>
    <row r="21" spans="1:14" ht="15.6" customHeight="1" x14ac:dyDescent="0.2">
      <c r="A21" s="1"/>
      <c r="B21" s="266"/>
      <c r="C21" s="511" t="s">
        <v>33</v>
      </c>
      <c r="D21" s="511"/>
      <c r="E21" s="511"/>
      <c r="F21" s="309">
        <v>170601.48</v>
      </c>
      <c r="G21" s="355"/>
      <c r="H21" s="267"/>
      <c r="I21" s="1"/>
      <c r="J21" s="4"/>
      <c r="N21" s="4"/>
    </row>
    <row r="22" spans="1:14" ht="15.75" customHeight="1" x14ac:dyDescent="0.2">
      <c r="A22" s="1"/>
      <c r="B22" s="357"/>
      <c r="C22" s="511" t="s">
        <v>12</v>
      </c>
      <c r="D22" s="511"/>
      <c r="E22" s="511"/>
      <c r="F22" s="309">
        <v>102062.82</v>
      </c>
      <c r="G22" s="270"/>
      <c r="H22" s="252"/>
      <c r="I22" s="1"/>
      <c r="J22" s="4"/>
    </row>
    <row r="23" spans="1:14" ht="17.45" customHeight="1" x14ac:dyDescent="0.2">
      <c r="A23" s="1"/>
      <c r="B23" s="357"/>
      <c r="C23" s="511" t="s">
        <v>13</v>
      </c>
      <c r="D23" s="511"/>
      <c r="E23" s="511"/>
      <c r="F23" s="309">
        <v>58357.09</v>
      </c>
      <c r="G23" s="270"/>
      <c r="H23" s="252"/>
      <c r="I23" s="1"/>
      <c r="J23" s="4"/>
    </row>
    <row r="24" spans="1:14" ht="16.899999999999999" customHeight="1" x14ac:dyDescent="0.2">
      <c r="A24" s="1"/>
      <c r="B24" s="357"/>
      <c r="C24" s="511" t="s">
        <v>174</v>
      </c>
      <c r="D24" s="511"/>
      <c r="E24" s="511"/>
      <c r="F24" s="309">
        <v>66800.28</v>
      </c>
      <c r="G24" s="270"/>
      <c r="H24" s="252"/>
      <c r="I24" s="1"/>
    </row>
    <row r="25" spans="1:14" ht="16.899999999999999" customHeight="1" x14ac:dyDescent="0.2">
      <c r="A25" s="1"/>
      <c r="B25" s="357"/>
      <c r="C25" s="511" t="s">
        <v>173</v>
      </c>
      <c r="D25" s="511"/>
      <c r="E25" s="511"/>
      <c r="F25" s="309">
        <v>12665.16</v>
      </c>
      <c r="G25" s="270"/>
      <c r="H25" s="252"/>
      <c r="I25" s="1"/>
    </row>
    <row r="26" spans="1:14" ht="15.75" customHeight="1" x14ac:dyDescent="0.2">
      <c r="A26" s="1"/>
      <c r="B26" s="357"/>
      <c r="C26" s="511" t="s">
        <v>15</v>
      </c>
      <c r="D26" s="511"/>
      <c r="E26" s="511"/>
      <c r="F26" s="309">
        <v>43457.41</v>
      </c>
      <c r="G26" s="270"/>
      <c r="H26" s="252"/>
      <c r="I26" s="1"/>
    </row>
    <row r="27" spans="1:14" ht="15.75" customHeight="1" x14ac:dyDescent="0.2">
      <c r="A27" s="1"/>
      <c r="B27" s="357"/>
      <c r="C27" s="511" t="s">
        <v>16</v>
      </c>
      <c r="D27" s="511"/>
      <c r="E27" s="511"/>
      <c r="F27" s="309">
        <v>85424.84</v>
      </c>
      <c r="G27" s="270"/>
      <c r="H27" s="252"/>
      <c r="I27" s="1"/>
      <c r="L27" s="4"/>
      <c r="M27" s="4"/>
    </row>
    <row r="28" spans="1:14" ht="32.25" customHeight="1" x14ac:dyDescent="0.2">
      <c r="A28" s="1"/>
      <c r="B28" s="357"/>
      <c r="C28" s="511" t="s">
        <v>17</v>
      </c>
      <c r="D28" s="511"/>
      <c r="E28" s="511"/>
      <c r="F28" s="310">
        <v>78719.990000000005</v>
      </c>
      <c r="G28" s="270"/>
      <c r="H28" s="252"/>
      <c r="I28" s="1"/>
    </row>
    <row r="29" spans="1:14" ht="15.75" customHeight="1" x14ac:dyDescent="0.25">
      <c r="A29" s="1"/>
      <c r="B29" s="357"/>
      <c r="C29" s="498" t="s">
        <v>151</v>
      </c>
      <c r="D29" s="498"/>
      <c r="E29" s="499"/>
      <c r="F29" s="259">
        <v>10181.879999999999</v>
      </c>
      <c r="G29" s="270"/>
      <c r="H29" s="252"/>
      <c r="I29" s="1"/>
    </row>
    <row r="30" spans="1:14" ht="15.75" customHeight="1" x14ac:dyDescent="0.25">
      <c r="A30" s="1"/>
      <c r="B30" s="357"/>
      <c r="C30" s="500" t="s">
        <v>108</v>
      </c>
      <c r="D30" s="549"/>
      <c r="E30" s="550"/>
      <c r="F30" s="259">
        <v>1489.92</v>
      </c>
      <c r="G30" s="270"/>
      <c r="H30" s="252"/>
      <c r="I30" s="1"/>
    </row>
    <row r="31" spans="1:14" ht="15.75" customHeight="1" thickBot="1" x14ac:dyDescent="0.25">
      <c r="A31" s="1"/>
      <c r="B31" s="357"/>
      <c r="C31" s="564" t="s">
        <v>109</v>
      </c>
      <c r="D31" s="565"/>
      <c r="E31" s="565"/>
      <c r="F31" s="341">
        <v>5463.22</v>
      </c>
      <c r="G31" s="270"/>
      <c r="H31" s="252"/>
      <c r="I31" s="1"/>
    </row>
    <row r="32" spans="1:14" ht="15.6" customHeight="1" thickBot="1" x14ac:dyDescent="0.25">
      <c r="A32" s="1"/>
      <c r="B32" s="357"/>
      <c r="C32" s="542" t="s">
        <v>145</v>
      </c>
      <c r="D32" s="543"/>
      <c r="E32" s="544"/>
      <c r="F32" s="275">
        <f>SUM(F21:F31)</f>
        <v>635224.09</v>
      </c>
      <c r="G32" s="270"/>
      <c r="H32" s="252"/>
      <c r="I32" s="1"/>
    </row>
    <row r="33" spans="1:16" ht="30" customHeight="1" x14ac:dyDescent="0.2">
      <c r="A33" s="1"/>
      <c r="B33" s="357"/>
      <c r="C33" s="545" t="s">
        <v>150</v>
      </c>
      <c r="D33" s="545"/>
      <c r="E33" s="546"/>
      <c r="F33" s="313">
        <v>46779</v>
      </c>
      <c r="G33" s="270"/>
      <c r="H33" s="252"/>
      <c r="I33" s="1"/>
    </row>
    <row r="34" spans="1:16" ht="30.75" customHeight="1" thickBot="1" x14ac:dyDescent="0.25">
      <c r="A34" s="1"/>
      <c r="B34" s="357"/>
      <c r="C34" s="547" t="s">
        <v>144</v>
      </c>
      <c r="D34" s="548"/>
      <c r="E34" s="548"/>
      <c r="F34" s="314">
        <v>112879.01</v>
      </c>
      <c r="G34" s="270"/>
      <c r="H34" s="252"/>
      <c r="I34" s="1"/>
      <c r="L34" s="4"/>
    </row>
    <row r="35" spans="1:16" ht="25.15" customHeight="1" thickBot="1" x14ac:dyDescent="0.35">
      <c r="A35" s="1"/>
      <c r="B35" s="357"/>
      <c r="C35" s="595" t="s">
        <v>18</v>
      </c>
      <c r="D35" s="596"/>
      <c r="E35" s="596"/>
      <c r="F35" s="279">
        <f>F32+F33</f>
        <v>682003.09</v>
      </c>
      <c r="G35" s="315"/>
      <c r="H35" s="252"/>
      <c r="I35" s="1"/>
      <c r="L35" s="4"/>
    </row>
    <row r="36" spans="1:16" ht="17.25" customHeight="1" x14ac:dyDescent="0.2">
      <c r="A36" s="1"/>
      <c r="B36" s="357"/>
      <c r="C36" s="281"/>
      <c r="D36" s="281"/>
      <c r="E36" s="281"/>
      <c r="F36" s="281"/>
      <c r="G36" s="316"/>
      <c r="H36" s="252"/>
      <c r="I36" s="1"/>
      <c r="L36" s="4"/>
    </row>
    <row r="37" spans="1:16" ht="31.15" customHeight="1" x14ac:dyDescent="0.2">
      <c r="A37" s="1"/>
      <c r="B37" s="357"/>
      <c r="C37" s="513" t="s">
        <v>209</v>
      </c>
      <c r="D37" s="513"/>
      <c r="E37" s="513"/>
      <c r="F37" s="513"/>
      <c r="G37" s="338">
        <f>G19-H19-F35</f>
        <v>-110025.80999999994</v>
      </c>
      <c r="H37" s="317"/>
      <c r="I37" s="1"/>
      <c r="L37" s="4"/>
    </row>
    <row r="38" spans="1:16" ht="1.9" hidden="1" customHeight="1" x14ac:dyDescent="0.2">
      <c r="A38" s="1"/>
      <c r="B38" s="357"/>
      <c r="C38" s="551"/>
      <c r="D38" s="551"/>
      <c r="E38" s="551"/>
      <c r="F38" s="551"/>
      <c r="G38" s="342"/>
      <c r="H38" s="252"/>
      <c r="I38" s="1"/>
      <c r="L38" s="4"/>
    </row>
    <row r="39" spans="1:16" ht="23.45" customHeight="1" x14ac:dyDescent="0.2">
      <c r="A39" s="1"/>
      <c r="B39" s="318" t="s">
        <v>19</v>
      </c>
      <c r="C39" s="356"/>
      <c r="D39" s="356"/>
      <c r="E39" s="356"/>
      <c r="F39" s="356"/>
      <c r="G39" s="356"/>
      <c r="H39" s="320"/>
      <c r="I39" s="1"/>
      <c r="L39" s="4"/>
    </row>
    <row r="40" spans="1:16" ht="18.75" customHeight="1" x14ac:dyDescent="0.2">
      <c r="A40" s="1"/>
      <c r="B40" s="318" t="s">
        <v>149</v>
      </c>
      <c r="C40" s="356"/>
      <c r="D40" s="356"/>
      <c r="E40" s="356"/>
      <c r="F40" s="356"/>
      <c r="G40" s="356"/>
      <c r="H40" s="321"/>
      <c r="I40" s="1"/>
      <c r="L40" s="4"/>
    </row>
    <row r="41" spans="1:16" ht="13.9" customHeight="1" x14ac:dyDescent="0.2">
      <c r="A41" s="1"/>
      <c r="B41" s="318" t="s">
        <v>148</v>
      </c>
      <c r="C41" s="356"/>
      <c r="D41" s="356"/>
      <c r="E41" s="356"/>
      <c r="F41" s="356"/>
      <c r="G41" s="356"/>
      <c r="H41" s="321"/>
      <c r="I41" s="1"/>
      <c r="P41" s="4"/>
    </row>
    <row r="42" spans="1:16" ht="35.25" customHeight="1" x14ac:dyDescent="0.2">
      <c r="A42" s="1"/>
      <c r="B42" s="318"/>
      <c r="C42" s="356" t="s">
        <v>20</v>
      </c>
      <c r="D42" s="356"/>
      <c r="E42" s="356"/>
      <c r="F42" s="356" t="s">
        <v>172</v>
      </c>
      <c r="G42" s="356"/>
      <c r="H42" s="321"/>
      <c r="I42" s="1"/>
      <c r="L42" s="4"/>
      <c r="P42" s="4"/>
    </row>
    <row r="43" spans="1:16" ht="23.45" customHeight="1" x14ac:dyDescent="0.2">
      <c r="A43" s="1"/>
      <c r="B43" s="318"/>
      <c r="C43" s="537" t="s">
        <v>21</v>
      </c>
      <c r="D43" s="537"/>
      <c r="E43" s="537"/>
      <c r="F43" s="537"/>
      <c r="G43" s="537"/>
      <c r="H43" s="321"/>
      <c r="I43" s="1"/>
    </row>
    <row r="44" spans="1:16" ht="22.15" customHeight="1" thickBot="1" x14ac:dyDescent="0.25">
      <c r="A44" s="1"/>
      <c r="B44" s="343"/>
      <c r="C44" s="560" t="s">
        <v>39</v>
      </c>
      <c r="D44" s="560"/>
      <c r="E44" s="560"/>
      <c r="F44" s="560"/>
      <c r="G44" s="560"/>
      <c r="H44" s="344"/>
      <c r="I44" s="1"/>
    </row>
  </sheetData>
  <mergeCells count="38">
    <mergeCell ref="C14:G14"/>
    <mergeCell ref="C16:E16"/>
    <mergeCell ref="C17:E17"/>
    <mergeCell ref="C18:E18"/>
    <mergeCell ref="C20:G20"/>
    <mergeCell ref="C28:E28"/>
    <mergeCell ref="C29:E29"/>
    <mergeCell ref="C30:E30"/>
    <mergeCell ref="C31:E31"/>
    <mergeCell ref="C32:E32"/>
    <mergeCell ref="C37:F37"/>
    <mergeCell ref="C43:G43"/>
    <mergeCell ref="C44:G44"/>
    <mergeCell ref="C33:E33"/>
    <mergeCell ref="C34:E34"/>
    <mergeCell ref="C35:E35"/>
    <mergeCell ref="C38:F38"/>
    <mergeCell ref="C21:E21"/>
    <mergeCell ref="C22:E22"/>
    <mergeCell ref="C23:E23"/>
    <mergeCell ref="C27:E27"/>
    <mergeCell ref="C15:E15"/>
    <mergeCell ref="C19:E19"/>
    <mergeCell ref="C24:E24"/>
    <mergeCell ref="C26:E26"/>
    <mergeCell ref="C25:E25"/>
    <mergeCell ref="C9:G9"/>
    <mergeCell ref="C10:F10"/>
    <mergeCell ref="C11:F11"/>
    <mergeCell ref="J12:K12"/>
    <mergeCell ref="C13:E13"/>
    <mergeCell ref="F13:G13"/>
    <mergeCell ref="C8:G8"/>
    <mergeCell ref="C2:G2"/>
    <mergeCell ref="C3:G3"/>
    <mergeCell ref="C5:G5"/>
    <mergeCell ref="C6:G6"/>
    <mergeCell ref="C7:G7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3"/>
  <sheetViews>
    <sheetView workbookViewId="0">
      <selection activeCell="K17" sqref="K17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1.25" customWidth="1"/>
    <col min="7" max="7" width="13.75" customWidth="1"/>
    <col min="8" max="8" width="14.375" customWidth="1"/>
    <col min="9" max="9" width="12.5" customWidth="1"/>
    <col min="10" max="10" width="8.75" customWidth="1"/>
    <col min="11" max="12" width="9.5" bestFit="1" customWidth="1"/>
    <col min="13" max="13" width="8.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5.2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22</v>
      </c>
      <c r="D3" s="530"/>
      <c r="E3" s="530"/>
      <c r="F3" s="530"/>
      <c r="G3" s="530"/>
      <c r="H3" s="245"/>
      <c r="I3" s="1"/>
    </row>
    <row r="4" spans="1:11" ht="1.5" customHeight="1" x14ac:dyDescent="0.2">
      <c r="A4" s="1"/>
      <c r="B4" s="244"/>
      <c r="C4" s="246"/>
      <c r="D4" s="246"/>
      <c r="E4" s="246"/>
      <c r="F4" s="246"/>
      <c r="G4" s="246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206</v>
      </c>
      <c r="D6" s="532"/>
      <c r="E6" s="532"/>
      <c r="F6" s="532"/>
      <c r="G6" s="532"/>
      <c r="H6" s="245"/>
      <c r="I6" s="1"/>
    </row>
    <row r="7" spans="1:11" ht="5.2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23</v>
      </c>
      <c r="D8" s="528"/>
      <c r="E8" s="528"/>
      <c r="F8" s="528"/>
      <c r="G8" s="528"/>
      <c r="H8" s="245"/>
      <c r="I8" s="1"/>
    </row>
    <row r="9" spans="1:11" ht="8.25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6" customHeight="1" x14ac:dyDescent="0.2">
      <c r="A10" s="1"/>
      <c r="B10" s="244"/>
      <c r="C10" s="522" t="s">
        <v>3</v>
      </c>
      <c r="D10" s="522"/>
      <c r="E10" s="522"/>
      <c r="F10" s="522"/>
      <c r="G10" s="247">
        <v>34</v>
      </c>
      <c r="H10" s="245"/>
      <c r="I10" s="1"/>
    </row>
    <row r="11" spans="1:11" ht="15.6" customHeight="1" x14ac:dyDescent="0.2">
      <c r="A11" s="1"/>
      <c r="B11" s="244"/>
      <c r="C11" s="523" t="s">
        <v>4</v>
      </c>
      <c r="D11" s="523"/>
      <c r="E11" s="523"/>
      <c r="F11" s="523"/>
      <c r="G11" s="248">
        <v>1296.77</v>
      </c>
      <c r="H11" s="245"/>
      <c r="I11" s="1"/>
    </row>
    <row r="12" spans="1:11" ht="10.5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0.75" customHeight="1" x14ac:dyDescent="0.2">
      <c r="A13" s="1"/>
      <c r="B13" s="251"/>
      <c r="C13" s="526" t="s">
        <v>208</v>
      </c>
      <c r="D13" s="526"/>
      <c r="E13" s="526"/>
      <c r="F13" s="527">
        <v>64400.33</v>
      </c>
      <c r="G13" s="527"/>
      <c r="H13" s="252"/>
      <c r="I13" s="1"/>
    </row>
    <row r="14" spans="1:11" ht="18.600000000000001" customHeight="1" x14ac:dyDescent="0.2">
      <c r="A14" s="1"/>
      <c r="B14" s="253"/>
      <c r="C14" s="496" t="s">
        <v>5</v>
      </c>
      <c r="D14" s="496"/>
      <c r="E14" s="496"/>
      <c r="F14" s="496"/>
      <c r="G14" s="496"/>
      <c r="H14" s="255"/>
      <c r="I14" s="1"/>
    </row>
    <row r="15" spans="1:11" ht="33" customHeight="1" x14ac:dyDescent="0.2">
      <c r="A15" s="1"/>
      <c r="B15" s="251"/>
      <c r="C15" s="512" t="s">
        <v>6</v>
      </c>
      <c r="D15" s="512"/>
      <c r="E15" s="512"/>
      <c r="F15" s="256" t="s">
        <v>7</v>
      </c>
      <c r="G15" s="257" t="s">
        <v>8</v>
      </c>
      <c r="H15" s="258" t="s">
        <v>207</v>
      </c>
      <c r="I15" s="1"/>
    </row>
    <row r="16" spans="1:11" ht="16.149999999999999" customHeight="1" x14ac:dyDescent="0.25">
      <c r="A16" s="1"/>
      <c r="B16" s="251"/>
      <c r="C16" s="497" t="s">
        <v>9</v>
      </c>
      <c r="D16" s="497"/>
      <c r="E16" s="497"/>
      <c r="F16" s="259">
        <f>F19-F18-F17</f>
        <v>328839.8</v>
      </c>
      <c r="G16" s="260">
        <f>G19-G18-G17</f>
        <v>314411.50999999995</v>
      </c>
      <c r="H16" s="261">
        <f>F16-G16-F13</f>
        <v>-49972.039999999964</v>
      </c>
      <c r="I16" s="1"/>
      <c r="K16" s="4"/>
    </row>
    <row r="17" spans="1:14" ht="15.75" customHeight="1" x14ac:dyDescent="0.25">
      <c r="A17" s="1"/>
      <c r="B17" s="251"/>
      <c r="C17" s="497" t="s">
        <v>151</v>
      </c>
      <c r="D17" s="497"/>
      <c r="E17" s="497"/>
      <c r="F17" s="259">
        <v>23718.76</v>
      </c>
      <c r="G17" s="260">
        <v>38850.65</v>
      </c>
      <c r="H17" s="262">
        <f>F17-G17</f>
        <v>-15131.890000000003</v>
      </c>
      <c r="I17" s="1"/>
    </row>
    <row r="18" spans="1:14" ht="15" customHeight="1" x14ac:dyDescent="0.25">
      <c r="A18" s="1"/>
      <c r="B18" s="251"/>
      <c r="C18" s="497" t="s">
        <v>139</v>
      </c>
      <c r="D18" s="497"/>
      <c r="E18" s="497"/>
      <c r="F18" s="259">
        <v>918.48</v>
      </c>
      <c r="G18" s="260">
        <v>1615.51</v>
      </c>
      <c r="H18" s="262">
        <f>F18-G18</f>
        <v>-697.03</v>
      </c>
      <c r="I18" s="1"/>
    </row>
    <row r="19" spans="1:14" ht="15.75" customHeight="1" x14ac:dyDescent="0.25">
      <c r="A19" s="1"/>
      <c r="B19" s="251"/>
      <c r="C19" s="520" t="s">
        <v>10</v>
      </c>
      <c r="D19" s="520"/>
      <c r="E19" s="520"/>
      <c r="F19" s="263">
        <v>353477.04</v>
      </c>
      <c r="G19" s="264">
        <v>354877.67</v>
      </c>
      <c r="H19" s="265">
        <f>F19-G19-F13</f>
        <v>-65800.960000000006</v>
      </c>
      <c r="I19" s="75"/>
    </row>
    <row r="20" spans="1:14" ht="15.75" customHeight="1" x14ac:dyDescent="0.2">
      <c r="A20" s="1"/>
      <c r="B20" s="266"/>
      <c r="C20" s="496" t="s">
        <v>11</v>
      </c>
      <c r="D20" s="496"/>
      <c r="E20" s="496"/>
      <c r="F20" s="496"/>
      <c r="G20" s="496"/>
      <c r="H20" s="267"/>
      <c r="I20" s="1"/>
      <c r="J20" s="4"/>
      <c r="K20" s="4"/>
    </row>
    <row r="21" spans="1:14" ht="15.75" customHeight="1" x14ac:dyDescent="0.25">
      <c r="A21" s="1"/>
      <c r="B21" s="268"/>
      <c r="C21" s="511" t="s">
        <v>12</v>
      </c>
      <c r="D21" s="511"/>
      <c r="E21" s="511"/>
      <c r="F21" s="269">
        <v>40091.21</v>
      </c>
      <c r="G21" s="270"/>
      <c r="H21" s="271"/>
      <c r="I21" s="1"/>
      <c r="J21" s="4"/>
      <c r="N21" s="4"/>
    </row>
    <row r="22" spans="1:14" ht="15.75" customHeight="1" x14ac:dyDescent="0.25">
      <c r="A22" s="1"/>
      <c r="B22" s="268"/>
      <c r="C22" s="511" t="s">
        <v>13</v>
      </c>
      <c r="D22" s="511"/>
      <c r="E22" s="511"/>
      <c r="F22" s="269">
        <v>43610.66</v>
      </c>
      <c r="G22" s="270"/>
      <c r="H22" s="271"/>
      <c r="I22" s="1"/>
      <c r="J22" s="4"/>
    </row>
    <row r="23" spans="1:14" ht="17.45" customHeight="1" x14ac:dyDescent="0.25">
      <c r="A23" s="1"/>
      <c r="B23" s="268"/>
      <c r="C23" s="511" t="s">
        <v>174</v>
      </c>
      <c r="D23" s="511"/>
      <c r="E23" s="511"/>
      <c r="F23" s="269">
        <v>41162.199999999997</v>
      </c>
      <c r="G23" s="270"/>
      <c r="H23" s="271"/>
      <c r="I23" s="1"/>
      <c r="J23" s="4"/>
    </row>
    <row r="24" spans="1:14" ht="17.45" customHeight="1" x14ac:dyDescent="0.25">
      <c r="A24" s="1"/>
      <c r="B24" s="268"/>
      <c r="C24" s="524" t="s">
        <v>173</v>
      </c>
      <c r="D24" s="523"/>
      <c r="E24" s="525"/>
      <c r="F24" s="269">
        <v>7804.2</v>
      </c>
      <c r="G24" s="270"/>
      <c r="H24" s="271"/>
      <c r="I24" s="1"/>
      <c r="J24" s="4"/>
    </row>
    <row r="25" spans="1:14" ht="20.45" customHeight="1" x14ac:dyDescent="0.25">
      <c r="A25" s="1"/>
      <c r="B25" s="268"/>
      <c r="C25" s="511" t="s">
        <v>15</v>
      </c>
      <c r="D25" s="511"/>
      <c r="E25" s="511"/>
      <c r="F25" s="269">
        <v>26778.48</v>
      </c>
      <c r="G25" s="270"/>
      <c r="H25" s="271"/>
      <c r="I25" s="1"/>
    </row>
    <row r="26" spans="1:14" ht="15.75" customHeight="1" x14ac:dyDescent="0.25">
      <c r="A26" s="1"/>
      <c r="B26" s="268"/>
      <c r="C26" s="511" t="s">
        <v>16</v>
      </c>
      <c r="D26" s="511"/>
      <c r="E26" s="511"/>
      <c r="F26" s="269">
        <v>52638.84</v>
      </c>
      <c r="G26" s="270"/>
      <c r="H26" s="271"/>
      <c r="I26" s="1"/>
    </row>
    <row r="27" spans="1:14" ht="15.75" customHeight="1" x14ac:dyDescent="0.25">
      <c r="A27" s="1"/>
      <c r="B27" s="268"/>
      <c r="C27" s="511" t="s">
        <v>17</v>
      </c>
      <c r="D27" s="511"/>
      <c r="E27" s="511"/>
      <c r="F27" s="272">
        <v>43763.68</v>
      </c>
      <c r="G27" s="270"/>
      <c r="H27" s="271"/>
      <c r="I27" s="1"/>
      <c r="L27" s="4"/>
      <c r="M27" s="4"/>
    </row>
    <row r="28" spans="1:14" ht="15.75" customHeight="1" x14ac:dyDescent="0.25">
      <c r="A28" s="1"/>
      <c r="B28" s="268"/>
      <c r="C28" s="498" t="s">
        <v>151</v>
      </c>
      <c r="D28" s="498"/>
      <c r="E28" s="499"/>
      <c r="F28" s="259">
        <v>23718.76</v>
      </c>
      <c r="G28" s="270"/>
      <c r="H28" s="271"/>
      <c r="I28" s="1"/>
      <c r="K28" s="4"/>
    </row>
    <row r="29" spans="1:14" ht="15.75" customHeight="1" x14ac:dyDescent="0.25">
      <c r="A29" s="1"/>
      <c r="B29" s="268"/>
      <c r="C29" s="500" t="s">
        <v>108</v>
      </c>
      <c r="D29" s="501"/>
      <c r="E29" s="502"/>
      <c r="F29" s="259">
        <v>918.48</v>
      </c>
      <c r="G29" s="270"/>
      <c r="H29" s="271"/>
      <c r="I29" s="1"/>
      <c r="K29" s="4"/>
      <c r="L29" s="4"/>
    </row>
    <row r="30" spans="1:14" ht="15.6" customHeight="1" thickBot="1" x14ac:dyDescent="0.3">
      <c r="A30" s="1"/>
      <c r="B30" s="268"/>
      <c r="C30" s="503" t="s">
        <v>109</v>
      </c>
      <c r="D30" s="504"/>
      <c r="E30" s="504"/>
      <c r="F30" s="273">
        <v>3366.44</v>
      </c>
      <c r="G30" s="270"/>
      <c r="H30" s="271"/>
      <c r="I30" s="1"/>
    </row>
    <row r="31" spans="1:14" ht="15.6" hidden="1" customHeight="1" thickBot="1" x14ac:dyDescent="0.3">
      <c r="A31" s="1"/>
      <c r="B31" s="268"/>
      <c r="C31" s="505" t="s">
        <v>110</v>
      </c>
      <c r="D31" s="506"/>
      <c r="E31" s="507"/>
      <c r="F31" s="274"/>
      <c r="G31" s="270"/>
      <c r="H31" s="271"/>
      <c r="I31" s="1"/>
    </row>
    <row r="32" spans="1:14" ht="14.25" customHeight="1" thickBot="1" x14ac:dyDescent="0.3">
      <c r="A32" s="1"/>
      <c r="B32" s="268"/>
      <c r="C32" s="508" t="s">
        <v>145</v>
      </c>
      <c r="D32" s="509"/>
      <c r="E32" s="510"/>
      <c r="F32" s="275">
        <f>SUM(F21:F31)</f>
        <v>283852.94999999995</v>
      </c>
      <c r="G32" s="276"/>
      <c r="H32" s="271"/>
      <c r="I32" s="1"/>
    </row>
    <row r="33" spans="1:16" ht="31.15" customHeight="1" x14ac:dyDescent="0.25">
      <c r="A33" s="1"/>
      <c r="B33" s="268"/>
      <c r="C33" s="494" t="s">
        <v>150</v>
      </c>
      <c r="D33" s="494"/>
      <c r="E33" s="495"/>
      <c r="F33" s="277">
        <v>5105</v>
      </c>
      <c r="G33" s="270"/>
      <c r="H33" s="271"/>
      <c r="I33" s="1"/>
    </row>
    <row r="34" spans="1:16" ht="31.9" customHeight="1" thickBot="1" x14ac:dyDescent="0.3">
      <c r="A34" s="1"/>
      <c r="B34" s="268"/>
      <c r="C34" s="516" t="s">
        <v>144</v>
      </c>
      <c r="D34" s="517"/>
      <c r="E34" s="517"/>
      <c r="F34" s="278">
        <v>65701.289999999994</v>
      </c>
      <c r="G34" s="270"/>
      <c r="H34" s="271"/>
      <c r="I34" s="1"/>
      <c r="L34" s="4"/>
    </row>
    <row r="35" spans="1:16" ht="21.6" customHeight="1" thickBot="1" x14ac:dyDescent="0.3">
      <c r="A35" s="1"/>
      <c r="B35" s="268"/>
      <c r="C35" s="518" t="s">
        <v>18</v>
      </c>
      <c r="D35" s="519"/>
      <c r="E35" s="519"/>
      <c r="F35" s="279">
        <f>F32+F33</f>
        <v>288957.94999999995</v>
      </c>
      <c r="G35" s="280"/>
      <c r="H35" s="271"/>
      <c r="I35" s="1"/>
      <c r="L35" s="4"/>
    </row>
    <row r="36" spans="1:16" ht="14.45" customHeight="1" x14ac:dyDescent="0.25">
      <c r="A36" s="1"/>
      <c r="B36" s="268"/>
      <c r="C36" s="281"/>
      <c r="D36" s="281"/>
      <c r="E36" s="281"/>
      <c r="F36" s="281"/>
      <c r="G36" s="282"/>
      <c r="H36" s="271"/>
      <c r="I36" s="1"/>
      <c r="L36" s="4"/>
    </row>
    <row r="37" spans="1:16" ht="33.6" customHeight="1" x14ac:dyDescent="0.25">
      <c r="A37" s="1"/>
      <c r="B37" s="268"/>
      <c r="C37" s="513" t="s">
        <v>209</v>
      </c>
      <c r="D37" s="513"/>
      <c r="E37" s="513"/>
      <c r="F37" s="513"/>
      <c r="G37" s="256">
        <f>G19-H19-F35</f>
        <v>131720.68000000005</v>
      </c>
      <c r="H37" s="283"/>
      <c r="I37" s="75"/>
      <c r="L37" s="4"/>
    </row>
    <row r="38" spans="1:16" ht="20.25" customHeight="1" x14ac:dyDescent="0.25">
      <c r="A38" s="1"/>
      <c r="B38" s="284" t="s">
        <v>19</v>
      </c>
      <c r="C38" s="285"/>
      <c r="D38" s="285"/>
      <c r="E38" s="285"/>
      <c r="F38" s="285"/>
      <c r="G38" s="285"/>
      <c r="H38" s="286"/>
      <c r="I38" s="1"/>
      <c r="L38" s="4"/>
    </row>
    <row r="39" spans="1:16" ht="15.6" customHeight="1" x14ac:dyDescent="0.25">
      <c r="A39" s="1"/>
      <c r="B39" s="284" t="s">
        <v>149</v>
      </c>
      <c r="C39" s="285"/>
      <c r="D39" s="285"/>
      <c r="E39" s="285"/>
      <c r="F39" s="285"/>
      <c r="G39" s="285"/>
      <c r="H39" s="287"/>
      <c r="I39" s="1"/>
      <c r="L39" s="4"/>
    </row>
    <row r="40" spans="1:16" ht="10.9" customHeight="1" x14ac:dyDescent="0.25">
      <c r="A40" s="1"/>
      <c r="B40" s="284" t="s">
        <v>148</v>
      </c>
      <c r="C40" s="285"/>
      <c r="D40" s="285"/>
      <c r="E40" s="285"/>
      <c r="F40" s="285"/>
      <c r="G40" s="285"/>
      <c r="H40" s="287"/>
      <c r="I40" s="1"/>
      <c r="L40" s="4"/>
    </row>
    <row r="41" spans="1:16" ht="18.600000000000001" customHeight="1" x14ac:dyDescent="0.25">
      <c r="A41" s="1"/>
      <c r="B41" s="284"/>
      <c r="C41" s="285" t="s">
        <v>20</v>
      </c>
      <c r="D41" s="285"/>
      <c r="E41" s="285"/>
      <c r="F41" s="285" t="s">
        <v>172</v>
      </c>
      <c r="G41" s="285"/>
      <c r="H41" s="287"/>
      <c r="I41" s="1"/>
      <c r="P41" s="4"/>
    </row>
    <row r="42" spans="1:16" ht="22.9" customHeight="1" x14ac:dyDescent="0.25">
      <c r="A42" s="1"/>
      <c r="B42" s="284"/>
      <c r="C42" s="514" t="s">
        <v>21</v>
      </c>
      <c r="D42" s="514"/>
      <c r="E42" s="514"/>
      <c r="F42" s="514"/>
      <c r="G42" s="514"/>
      <c r="H42" s="287"/>
      <c r="I42" s="1"/>
      <c r="L42" s="4"/>
      <c r="P42" s="4"/>
    </row>
    <row r="43" spans="1:16" ht="22.9" customHeight="1" thickBot="1" x14ac:dyDescent="0.25">
      <c r="A43" s="1"/>
      <c r="B43" s="288"/>
      <c r="C43" s="515" t="s">
        <v>39</v>
      </c>
      <c r="D43" s="515"/>
      <c r="E43" s="515"/>
      <c r="F43" s="515"/>
      <c r="G43" s="515"/>
      <c r="H43" s="289"/>
      <c r="I43" s="1"/>
    </row>
  </sheetData>
  <mergeCells count="37">
    <mergeCell ref="J12:K12"/>
    <mergeCell ref="C13:E13"/>
    <mergeCell ref="F13:G13"/>
    <mergeCell ref="C8:G8"/>
    <mergeCell ref="C2:G2"/>
    <mergeCell ref="C3:G3"/>
    <mergeCell ref="C5:G5"/>
    <mergeCell ref="C6:G6"/>
    <mergeCell ref="C7:G7"/>
    <mergeCell ref="C19:E19"/>
    <mergeCell ref="C25:E25"/>
    <mergeCell ref="C26:E26"/>
    <mergeCell ref="C9:G9"/>
    <mergeCell ref="C10:F10"/>
    <mergeCell ref="C11:F11"/>
    <mergeCell ref="C24:E24"/>
    <mergeCell ref="C37:F37"/>
    <mergeCell ref="C42:G42"/>
    <mergeCell ref="C43:G43"/>
    <mergeCell ref="C34:E34"/>
    <mergeCell ref="C35:E35"/>
    <mergeCell ref="C33:E33"/>
    <mergeCell ref="C14:G14"/>
    <mergeCell ref="C16:E16"/>
    <mergeCell ref="C17:E17"/>
    <mergeCell ref="C18:E18"/>
    <mergeCell ref="C20:G20"/>
    <mergeCell ref="C28:E28"/>
    <mergeCell ref="C29:E29"/>
    <mergeCell ref="C30:E30"/>
    <mergeCell ref="C31:E31"/>
    <mergeCell ref="C32:E32"/>
    <mergeCell ref="C21:E21"/>
    <mergeCell ref="C22:E22"/>
    <mergeCell ref="C23:E23"/>
    <mergeCell ref="C27:E27"/>
    <mergeCell ref="C15:E15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4"/>
  <sheetViews>
    <sheetView workbookViewId="0">
      <selection activeCell="J16" sqref="J16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3.875" customWidth="1"/>
    <col min="9" max="10" width="8.75" customWidth="1"/>
    <col min="13" max="13" width="11.3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5" x14ac:dyDescent="0.2">
      <c r="A3" s="1"/>
      <c r="B3" s="244"/>
      <c r="C3" s="530" t="s">
        <v>54</v>
      </c>
      <c r="D3" s="530"/>
      <c r="E3" s="530"/>
      <c r="F3" s="530"/>
      <c r="G3" s="530"/>
      <c r="H3" s="245"/>
      <c r="I3" s="1"/>
    </row>
    <row r="4" spans="1:11" ht="5.45" customHeight="1" x14ac:dyDescent="0.2">
      <c r="A4" s="1"/>
      <c r="B4" s="244"/>
      <c r="C4" s="354"/>
      <c r="D4" s="354"/>
      <c r="E4" s="354"/>
      <c r="F4" s="354"/>
      <c r="G4" s="354"/>
      <c r="H4" s="245"/>
      <c r="I4" s="1"/>
    </row>
    <row r="5" spans="1:11" ht="15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8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8.75" x14ac:dyDescent="0.2">
      <c r="A8" s="1"/>
      <c r="B8" s="244"/>
      <c r="C8" s="528" t="s">
        <v>55</v>
      </c>
      <c r="D8" s="528"/>
      <c r="E8" s="528"/>
      <c r="F8" s="528"/>
      <c r="G8" s="528"/>
      <c r="H8" s="245"/>
      <c r="I8" s="1"/>
    </row>
    <row r="9" spans="1:1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x14ac:dyDescent="0.2">
      <c r="A10" s="1"/>
      <c r="B10" s="244"/>
      <c r="C10" s="522" t="s">
        <v>3</v>
      </c>
      <c r="D10" s="522"/>
      <c r="E10" s="522"/>
      <c r="F10" s="522"/>
      <c r="G10" s="247">
        <v>182</v>
      </c>
      <c r="H10" s="245"/>
      <c r="I10" s="1"/>
    </row>
    <row r="11" spans="1:11" ht="15.75" x14ac:dyDescent="0.2">
      <c r="A11" s="1"/>
      <c r="B11" s="244"/>
      <c r="C11" s="523" t="s">
        <v>4</v>
      </c>
      <c r="D11" s="523"/>
      <c r="E11" s="523"/>
      <c r="F11" s="523"/>
      <c r="G11" s="248">
        <v>4472.8999999999996</v>
      </c>
      <c r="H11" s="245"/>
      <c r="I11" s="1"/>
    </row>
    <row r="12" spans="1:11" ht="18.75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40.15" customHeight="1" x14ac:dyDescent="0.2">
      <c r="A13" s="1"/>
      <c r="B13" s="244"/>
      <c r="C13" s="536" t="s">
        <v>208</v>
      </c>
      <c r="D13" s="536"/>
      <c r="E13" s="536"/>
      <c r="F13" s="527">
        <v>-520357.36</v>
      </c>
      <c r="G13" s="527"/>
      <c r="H13" s="252"/>
      <c r="I13" s="1"/>
    </row>
    <row r="14" spans="1:11" s="114" customFormat="1" ht="34.9" customHeight="1" x14ac:dyDescent="0.2">
      <c r="A14" s="113"/>
      <c r="B14" s="406"/>
      <c r="C14" s="496" t="s">
        <v>5</v>
      </c>
      <c r="D14" s="496"/>
      <c r="E14" s="496"/>
      <c r="F14" s="496"/>
      <c r="G14" s="496"/>
      <c r="H14" s="267"/>
      <c r="I14" s="113"/>
      <c r="K14" s="119"/>
    </row>
    <row r="15" spans="1:11" s="116" customFormat="1" ht="45.75" customHeight="1" x14ac:dyDescent="0.2">
      <c r="A15" s="115"/>
      <c r="B15" s="407"/>
      <c r="C15" s="512" t="s">
        <v>6</v>
      </c>
      <c r="D15" s="512"/>
      <c r="E15" s="512"/>
      <c r="F15" s="256" t="s">
        <v>7</v>
      </c>
      <c r="G15" s="257" t="s">
        <v>8</v>
      </c>
      <c r="H15" s="408" t="s">
        <v>207</v>
      </c>
      <c r="I15" s="115"/>
    </row>
    <row r="16" spans="1:11" ht="18.600000000000001" customHeight="1" x14ac:dyDescent="0.25">
      <c r="A16" s="1"/>
      <c r="B16" s="244"/>
      <c r="C16" s="498" t="s">
        <v>9</v>
      </c>
      <c r="D16" s="498"/>
      <c r="E16" s="498"/>
      <c r="F16" s="303">
        <f>F19-F18-F17</f>
        <v>1153470.24</v>
      </c>
      <c r="G16" s="304">
        <f>G19-G18-G17</f>
        <v>1064559.1400000001</v>
      </c>
      <c r="H16" s="409">
        <f>F16-G16</f>
        <v>88911.09999999986</v>
      </c>
      <c r="I16" s="1"/>
    </row>
    <row r="17" spans="1:14" ht="21.6" customHeight="1" x14ac:dyDescent="0.25">
      <c r="A17" s="1"/>
      <c r="B17" s="244"/>
      <c r="C17" s="498" t="s">
        <v>140</v>
      </c>
      <c r="D17" s="498"/>
      <c r="E17" s="498"/>
      <c r="F17" s="303">
        <v>63336.84</v>
      </c>
      <c r="G17" s="304">
        <v>85120.29</v>
      </c>
      <c r="H17" s="409">
        <f>F17-G17</f>
        <v>-21783.449999999997</v>
      </c>
      <c r="I17" s="1"/>
      <c r="J17" s="4"/>
      <c r="K17" s="4"/>
    </row>
    <row r="18" spans="1:14" ht="19.149999999999999" customHeight="1" x14ac:dyDescent="0.25">
      <c r="A18" s="1"/>
      <c r="B18" s="244"/>
      <c r="C18" s="498" t="s">
        <v>141</v>
      </c>
      <c r="D18" s="498"/>
      <c r="E18" s="498"/>
      <c r="F18" s="303">
        <v>1563.14</v>
      </c>
      <c r="G18" s="304">
        <v>3145.69</v>
      </c>
      <c r="H18" s="409">
        <f>F18-G18</f>
        <v>-1582.55</v>
      </c>
      <c r="I18" s="1"/>
      <c r="J18" s="4"/>
      <c r="N18" s="4"/>
    </row>
    <row r="19" spans="1:14" ht="17.45" customHeight="1" x14ac:dyDescent="0.25">
      <c r="A19" s="1"/>
      <c r="B19" s="244"/>
      <c r="C19" s="534" t="s">
        <v>10</v>
      </c>
      <c r="D19" s="534"/>
      <c r="E19" s="534"/>
      <c r="F19" s="263">
        <v>1218370.22</v>
      </c>
      <c r="G19" s="264">
        <v>1152825.1200000001</v>
      </c>
      <c r="H19" s="410">
        <f>F19-G19-F13</f>
        <v>585902.45999999985</v>
      </c>
      <c r="I19" s="1"/>
      <c r="J19" s="4"/>
    </row>
    <row r="20" spans="1:14" ht="7.9" customHeight="1" x14ac:dyDescent="0.2">
      <c r="A20" s="1"/>
      <c r="B20" s="244"/>
      <c r="C20" s="640"/>
      <c r="D20" s="640"/>
      <c r="E20" s="640"/>
      <c r="F20" s="640"/>
      <c r="G20" s="640"/>
      <c r="H20" s="245"/>
      <c r="I20" s="1"/>
    </row>
    <row r="21" spans="1:14" ht="17.45" customHeight="1" x14ac:dyDescent="0.2">
      <c r="A21" s="1"/>
      <c r="B21" s="266"/>
      <c r="C21" s="496" t="s">
        <v>11</v>
      </c>
      <c r="D21" s="496"/>
      <c r="E21" s="496"/>
      <c r="F21" s="496"/>
      <c r="G21" s="496"/>
      <c r="H21" s="267"/>
      <c r="I21" s="1"/>
    </row>
    <row r="22" spans="1:14" ht="15.6" customHeight="1" x14ac:dyDescent="0.2">
      <c r="A22" s="1"/>
      <c r="B22" s="357"/>
      <c r="C22" s="524" t="s">
        <v>12</v>
      </c>
      <c r="D22" s="523"/>
      <c r="E22" s="525"/>
      <c r="F22" s="309">
        <v>140627.70000000001</v>
      </c>
      <c r="G22" s="270"/>
      <c r="H22" s="252"/>
      <c r="I22" s="1"/>
    </row>
    <row r="23" spans="1:14" ht="15.6" customHeight="1" x14ac:dyDescent="0.2">
      <c r="A23" s="1"/>
      <c r="B23" s="357"/>
      <c r="C23" s="524" t="s">
        <v>13</v>
      </c>
      <c r="D23" s="523"/>
      <c r="E23" s="525"/>
      <c r="F23" s="309">
        <v>152972.88</v>
      </c>
      <c r="G23" s="270"/>
      <c r="H23" s="252"/>
      <c r="I23" s="1"/>
    </row>
    <row r="24" spans="1:14" ht="15.6" customHeight="1" x14ac:dyDescent="0.2">
      <c r="A24" s="1"/>
      <c r="B24" s="357"/>
      <c r="C24" s="524" t="s">
        <v>174</v>
      </c>
      <c r="D24" s="523"/>
      <c r="E24" s="525"/>
      <c r="F24" s="309">
        <v>144383.76</v>
      </c>
      <c r="G24" s="270"/>
      <c r="H24" s="252"/>
      <c r="I24" s="1"/>
    </row>
    <row r="25" spans="1:14" ht="15.6" customHeight="1" x14ac:dyDescent="0.2">
      <c r="A25" s="1"/>
      <c r="B25" s="357"/>
      <c r="C25" s="524" t="s">
        <v>177</v>
      </c>
      <c r="D25" s="523"/>
      <c r="E25" s="525"/>
      <c r="F25" s="309">
        <v>27375.84</v>
      </c>
      <c r="G25" s="270"/>
      <c r="H25" s="252"/>
      <c r="I25" s="1"/>
    </row>
    <row r="26" spans="1:14" ht="15.6" customHeight="1" x14ac:dyDescent="0.2">
      <c r="A26" s="1"/>
      <c r="B26" s="357"/>
      <c r="C26" s="524" t="s">
        <v>15</v>
      </c>
      <c r="D26" s="523"/>
      <c r="E26" s="525"/>
      <c r="F26" s="309">
        <v>93930.72</v>
      </c>
      <c r="G26" s="270"/>
      <c r="H26" s="252"/>
      <c r="I26" s="1"/>
    </row>
    <row r="27" spans="1:14" ht="15.6" customHeight="1" x14ac:dyDescent="0.2">
      <c r="A27" s="1"/>
      <c r="B27" s="357"/>
      <c r="C27" s="524" t="s">
        <v>16</v>
      </c>
      <c r="D27" s="523"/>
      <c r="E27" s="525"/>
      <c r="F27" s="309">
        <v>184640.95</v>
      </c>
      <c r="G27" s="270"/>
      <c r="H27" s="252"/>
      <c r="I27" s="1"/>
    </row>
    <row r="28" spans="1:14" ht="35.25" customHeight="1" x14ac:dyDescent="0.2">
      <c r="A28" s="1"/>
      <c r="B28" s="357"/>
      <c r="C28" s="524" t="s">
        <v>17</v>
      </c>
      <c r="D28" s="523"/>
      <c r="E28" s="525"/>
      <c r="F28" s="310">
        <v>153509.63</v>
      </c>
      <c r="G28" s="270"/>
      <c r="H28" s="252"/>
      <c r="I28" s="1"/>
    </row>
    <row r="29" spans="1:14" ht="15.6" customHeight="1" x14ac:dyDescent="0.25">
      <c r="A29" s="1"/>
      <c r="B29" s="357"/>
      <c r="C29" s="499" t="s">
        <v>151</v>
      </c>
      <c r="D29" s="557"/>
      <c r="E29" s="558"/>
      <c r="F29" s="303">
        <v>63336.84</v>
      </c>
      <c r="G29" s="270"/>
      <c r="H29" s="252"/>
      <c r="I29" s="1"/>
      <c r="L29" s="4"/>
    </row>
    <row r="30" spans="1:14" ht="15.6" customHeight="1" x14ac:dyDescent="0.25">
      <c r="A30" s="1"/>
      <c r="B30" s="357"/>
      <c r="C30" s="500" t="s">
        <v>108</v>
      </c>
      <c r="D30" s="650"/>
      <c r="E30" s="651"/>
      <c r="F30" s="303">
        <v>1563.14</v>
      </c>
      <c r="G30" s="270"/>
      <c r="H30" s="252"/>
      <c r="I30" s="1"/>
      <c r="L30" s="4"/>
    </row>
    <row r="31" spans="1:14" ht="15.6" customHeight="1" thickBot="1" x14ac:dyDescent="0.25">
      <c r="A31" s="1"/>
      <c r="B31" s="357"/>
      <c r="C31" s="503" t="s">
        <v>109</v>
      </c>
      <c r="D31" s="652"/>
      <c r="E31" s="653"/>
      <c r="F31" s="311">
        <v>11808.43</v>
      </c>
      <c r="G31" s="270"/>
      <c r="H31" s="252"/>
      <c r="I31" s="1"/>
      <c r="L31" s="4"/>
    </row>
    <row r="32" spans="1:14" ht="15.6" customHeight="1" thickBot="1" x14ac:dyDescent="0.25">
      <c r="A32" s="1"/>
      <c r="B32" s="357"/>
      <c r="C32" s="542" t="s">
        <v>145</v>
      </c>
      <c r="D32" s="654"/>
      <c r="E32" s="655"/>
      <c r="F32" s="275">
        <f>SUM(F22:F31)</f>
        <v>974149.89000000013</v>
      </c>
      <c r="G32" s="270"/>
      <c r="H32" s="252"/>
      <c r="I32" s="1"/>
      <c r="L32" s="4"/>
    </row>
    <row r="33" spans="1:16" ht="32.450000000000003" customHeight="1" x14ac:dyDescent="0.2">
      <c r="A33" s="1"/>
      <c r="B33" s="357"/>
      <c r="C33" s="656" t="s">
        <v>150</v>
      </c>
      <c r="D33" s="657"/>
      <c r="E33" s="658"/>
      <c r="F33" s="313">
        <v>432494</v>
      </c>
      <c r="G33" s="270"/>
      <c r="H33" s="252"/>
      <c r="I33" s="1"/>
      <c r="L33" s="4"/>
      <c r="M33" s="4"/>
    </row>
    <row r="34" spans="1:16" ht="30.75" customHeight="1" thickBot="1" x14ac:dyDescent="0.25">
      <c r="A34" s="1"/>
      <c r="B34" s="357"/>
      <c r="C34" s="647" t="s">
        <v>144</v>
      </c>
      <c r="D34" s="648"/>
      <c r="E34" s="649"/>
      <c r="F34" s="314">
        <v>202211.3</v>
      </c>
      <c r="G34" s="270"/>
      <c r="H34" s="252"/>
      <c r="I34" s="1"/>
      <c r="L34" s="4"/>
    </row>
    <row r="35" spans="1:16" ht="20.45" customHeight="1" thickBot="1" x14ac:dyDescent="0.35">
      <c r="A35" s="1"/>
      <c r="B35" s="357"/>
      <c r="C35" s="641" t="s">
        <v>18</v>
      </c>
      <c r="D35" s="642"/>
      <c r="E35" s="643"/>
      <c r="F35" s="412">
        <f>F32+F33</f>
        <v>1406643.8900000001</v>
      </c>
      <c r="G35" s="315"/>
      <c r="H35" s="252"/>
      <c r="I35" s="1"/>
      <c r="L35" s="4"/>
    </row>
    <row r="36" spans="1:16" ht="6.75" customHeight="1" x14ac:dyDescent="0.2">
      <c r="A36" s="1"/>
      <c r="B36" s="357"/>
      <c r="C36" s="281"/>
      <c r="D36" s="281"/>
      <c r="E36" s="281"/>
      <c r="F36" s="281"/>
      <c r="G36" s="316"/>
      <c r="H36" s="252"/>
      <c r="I36" s="1"/>
      <c r="P36" s="4"/>
    </row>
    <row r="37" spans="1:16" ht="34.9" customHeight="1" x14ac:dyDescent="0.2">
      <c r="A37" s="1"/>
      <c r="B37" s="357"/>
      <c r="C37" s="644" t="s">
        <v>218</v>
      </c>
      <c r="D37" s="645"/>
      <c r="E37" s="645"/>
      <c r="F37" s="646"/>
      <c r="G37" s="338">
        <f>G19-H19-F35</f>
        <v>-839721.22999999986</v>
      </c>
      <c r="H37" s="317"/>
      <c r="I37" s="1"/>
      <c r="L37" s="4"/>
      <c r="P37" s="4"/>
    </row>
    <row r="38" spans="1:16" ht="19.149999999999999" customHeight="1" x14ac:dyDescent="0.2">
      <c r="A38" s="1"/>
      <c r="B38" s="318" t="s">
        <v>19</v>
      </c>
      <c r="C38" s="356"/>
      <c r="D38" s="356"/>
      <c r="E38" s="356"/>
      <c r="F38" s="356"/>
      <c r="G38" s="356"/>
      <c r="H38" s="320"/>
      <c r="I38" s="1"/>
    </row>
    <row r="39" spans="1:16" ht="15" customHeight="1" x14ac:dyDescent="0.2">
      <c r="A39" s="1"/>
      <c r="B39" s="318" t="s">
        <v>149</v>
      </c>
      <c r="C39" s="356"/>
      <c r="D39" s="356"/>
      <c r="E39" s="356"/>
      <c r="F39" s="356"/>
      <c r="G39" s="356"/>
      <c r="H39" s="321"/>
      <c r="I39" s="1"/>
    </row>
    <row r="40" spans="1:16" ht="15" customHeight="1" x14ac:dyDescent="0.2">
      <c r="A40" s="1"/>
      <c r="B40" s="318" t="s">
        <v>148</v>
      </c>
      <c r="C40" s="356"/>
      <c r="D40" s="356"/>
      <c r="E40" s="356"/>
      <c r="F40" s="356"/>
      <c r="G40" s="356"/>
      <c r="H40" s="321"/>
      <c r="I40" s="1"/>
    </row>
    <row r="41" spans="1:16" ht="5.25" customHeight="1" x14ac:dyDescent="0.2">
      <c r="A41" s="1"/>
      <c r="B41" s="318"/>
      <c r="C41" s="356"/>
      <c r="D41" s="356"/>
      <c r="E41" s="356"/>
      <c r="F41" s="356"/>
      <c r="G41" s="356"/>
      <c r="H41" s="321"/>
      <c r="I41" s="1"/>
    </row>
    <row r="42" spans="1:16" x14ac:dyDescent="0.2">
      <c r="B42" s="318"/>
      <c r="C42" s="356" t="s">
        <v>20</v>
      </c>
      <c r="D42" s="356"/>
      <c r="E42" s="356"/>
      <c r="F42" s="356" t="s">
        <v>172</v>
      </c>
      <c r="G42" s="356"/>
      <c r="H42" s="321"/>
    </row>
    <row r="43" spans="1:16" x14ac:dyDescent="0.2">
      <c r="B43" s="318"/>
      <c r="C43" s="537" t="s">
        <v>21</v>
      </c>
      <c r="D43" s="537"/>
      <c r="E43" s="537"/>
      <c r="F43" s="537"/>
      <c r="G43" s="537"/>
      <c r="H43" s="321"/>
    </row>
    <row r="44" spans="1:16" ht="22.9" customHeight="1" thickBot="1" x14ac:dyDescent="0.25">
      <c r="B44" s="288"/>
      <c r="C44" s="515" t="s">
        <v>39</v>
      </c>
      <c r="D44" s="515"/>
      <c r="E44" s="515"/>
      <c r="F44" s="515"/>
      <c r="G44" s="515"/>
      <c r="H44" s="289"/>
    </row>
  </sheetData>
  <mergeCells count="37">
    <mergeCell ref="C30:E30"/>
    <mergeCell ref="C31:E31"/>
    <mergeCell ref="C32:E32"/>
    <mergeCell ref="C33:E33"/>
    <mergeCell ref="C24:E24"/>
    <mergeCell ref="C26:E26"/>
    <mergeCell ref="C27:E27"/>
    <mergeCell ref="C28:E28"/>
    <mergeCell ref="C29:E29"/>
    <mergeCell ref="C25:E25"/>
    <mergeCell ref="C35:E35"/>
    <mergeCell ref="C37:F37"/>
    <mergeCell ref="C43:G43"/>
    <mergeCell ref="C44:G44"/>
    <mergeCell ref="C34:E34"/>
    <mergeCell ref="C18:E18"/>
    <mergeCell ref="C19:E19"/>
    <mergeCell ref="C20:G20"/>
    <mergeCell ref="C21:G21"/>
    <mergeCell ref="C23:E23"/>
    <mergeCell ref="C22:E22"/>
    <mergeCell ref="C14:G14"/>
    <mergeCell ref="C16:E16"/>
    <mergeCell ref="C17:E17"/>
    <mergeCell ref="C9:G9"/>
    <mergeCell ref="C10:F10"/>
    <mergeCell ref="C11:F11"/>
    <mergeCell ref="C15:E15"/>
    <mergeCell ref="J12:K12"/>
    <mergeCell ref="C13:E13"/>
    <mergeCell ref="F13:G13"/>
    <mergeCell ref="C2:G2"/>
    <mergeCell ref="C3:G3"/>
    <mergeCell ref="C5:G5"/>
    <mergeCell ref="C6:G6"/>
    <mergeCell ref="C7:G7"/>
    <mergeCell ref="C8:G8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3"/>
  <sheetViews>
    <sheetView workbookViewId="0">
      <selection activeCell="K31" sqref="K31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8" width="13.25" customWidth="1"/>
    <col min="9" max="10" width="8.75" customWidth="1"/>
    <col min="12" max="12" width="10.5" bestFit="1" customWidth="1"/>
    <col min="13" max="14" width="9.8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5.2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1" customHeight="1" x14ac:dyDescent="0.2">
      <c r="A3" s="1"/>
      <c r="B3" s="244"/>
      <c r="C3" s="530" t="s">
        <v>56</v>
      </c>
      <c r="D3" s="530"/>
      <c r="E3" s="530"/>
      <c r="F3" s="530"/>
      <c r="G3" s="530"/>
      <c r="H3" s="245"/>
      <c r="I3" s="1"/>
    </row>
    <row r="4" spans="1:11" ht="4.5" customHeight="1" x14ac:dyDescent="0.2">
      <c r="A4" s="1"/>
      <c r="B4" s="244"/>
      <c r="C4" s="354"/>
      <c r="D4" s="354"/>
      <c r="E4" s="354"/>
      <c r="F4" s="354"/>
      <c r="G4" s="354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5.2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57</v>
      </c>
      <c r="D8" s="528"/>
      <c r="E8" s="528"/>
      <c r="F8" s="528"/>
      <c r="G8" s="528"/>
      <c r="H8" s="245"/>
      <c r="I8" s="1"/>
    </row>
    <row r="9" spans="1:11" ht="6.75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63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248">
        <v>1435.6</v>
      </c>
      <c r="H11" s="245"/>
      <c r="I11" s="1"/>
    </row>
    <row r="12" spans="1:11" ht="11.25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3" customHeight="1" x14ac:dyDescent="0.2">
      <c r="A13" s="1"/>
      <c r="B13" s="357"/>
      <c r="C13" s="536" t="s">
        <v>208</v>
      </c>
      <c r="D13" s="536"/>
      <c r="E13" s="536"/>
      <c r="F13" s="527">
        <v>-12501.18</v>
      </c>
      <c r="G13" s="527"/>
      <c r="H13" s="252"/>
      <c r="I13" s="1"/>
    </row>
    <row r="14" spans="1:11" ht="31.9" customHeight="1" x14ac:dyDescent="0.2">
      <c r="A14" s="1"/>
      <c r="B14" s="357"/>
      <c r="C14" s="659" t="s">
        <v>5</v>
      </c>
      <c r="D14" s="659"/>
      <c r="E14" s="659"/>
      <c r="F14" s="659"/>
      <c r="G14" s="659"/>
      <c r="H14" s="252"/>
      <c r="I14" s="1"/>
    </row>
    <row r="15" spans="1:11" ht="57" customHeight="1" x14ac:dyDescent="0.2">
      <c r="A15" s="1"/>
      <c r="B15" s="266"/>
      <c r="C15" s="663" t="s">
        <v>6</v>
      </c>
      <c r="D15" s="664"/>
      <c r="E15" s="665"/>
      <c r="F15" s="256" t="s">
        <v>7</v>
      </c>
      <c r="G15" s="257" t="s">
        <v>8</v>
      </c>
      <c r="H15" s="408" t="s">
        <v>207</v>
      </c>
      <c r="I15" s="1"/>
    </row>
    <row r="16" spans="1:11" ht="16.149999999999999" customHeight="1" x14ac:dyDescent="0.25">
      <c r="A16" s="1"/>
      <c r="B16" s="357"/>
      <c r="C16" s="499" t="s">
        <v>9</v>
      </c>
      <c r="D16" s="557"/>
      <c r="E16" s="558"/>
      <c r="F16" s="303">
        <f>F19-F18-F17</f>
        <v>373989.68</v>
      </c>
      <c r="G16" s="304">
        <f>G19-G18-G17</f>
        <v>316057.43</v>
      </c>
      <c r="H16" s="409">
        <f>F16-G16-F13</f>
        <v>70433.429999999993</v>
      </c>
      <c r="I16" s="1"/>
      <c r="K16" s="4"/>
    </row>
    <row r="17" spans="1:14" ht="15.75" customHeight="1" x14ac:dyDescent="0.25">
      <c r="A17" s="1"/>
      <c r="B17" s="357"/>
      <c r="C17" s="499" t="s">
        <v>140</v>
      </c>
      <c r="D17" s="557"/>
      <c r="E17" s="558"/>
      <c r="F17" s="303">
        <v>32164</v>
      </c>
      <c r="G17" s="304">
        <v>46524.800000000003</v>
      </c>
      <c r="H17" s="409">
        <f>F17-G17</f>
        <v>-14360.800000000003</v>
      </c>
      <c r="I17" s="1"/>
    </row>
    <row r="18" spans="1:14" ht="17.45" customHeight="1" x14ac:dyDescent="0.2">
      <c r="A18" s="1"/>
      <c r="B18" s="357"/>
      <c r="C18" s="660" t="s">
        <v>141</v>
      </c>
      <c r="D18" s="661"/>
      <c r="E18" s="662"/>
      <c r="F18" s="269">
        <v>1044.1199999999999</v>
      </c>
      <c r="G18" s="413">
        <v>1628.07</v>
      </c>
      <c r="H18" s="414">
        <f>F18-G18</f>
        <v>-583.95000000000005</v>
      </c>
      <c r="I18" s="1"/>
    </row>
    <row r="19" spans="1:14" ht="19.149999999999999" customHeight="1" x14ac:dyDescent="0.2">
      <c r="A19" s="1"/>
      <c r="B19" s="357"/>
      <c r="C19" s="666" t="s">
        <v>10</v>
      </c>
      <c r="D19" s="667"/>
      <c r="E19" s="668"/>
      <c r="F19" s="256">
        <v>407197.8</v>
      </c>
      <c r="G19" s="257">
        <v>364210.3</v>
      </c>
      <c r="H19" s="415">
        <f>F19-G19-F13</f>
        <v>55488.68</v>
      </c>
      <c r="I19" s="1"/>
    </row>
    <row r="20" spans="1:14" ht="28.15" customHeight="1" x14ac:dyDescent="0.2">
      <c r="A20" s="1"/>
      <c r="B20" s="266"/>
      <c r="C20" s="496" t="s">
        <v>11</v>
      </c>
      <c r="D20" s="496"/>
      <c r="E20" s="496"/>
      <c r="F20" s="496"/>
      <c r="G20" s="496"/>
      <c r="H20" s="267"/>
      <c r="I20" s="1"/>
      <c r="J20" s="4"/>
      <c r="K20" s="4"/>
    </row>
    <row r="21" spans="1:14" ht="15.75" customHeight="1" x14ac:dyDescent="0.2">
      <c r="A21" s="1"/>
      <c r="B21" s="357"/>
      <c r="C21" s="524" t="s">
        <v>12</v>
      </c>
      <c r="D21" s="523"/>
      <c r="E21" s="525"/>
      <c r="F21" s="309">
        <v>45595.69</v>
      </c>
      <c r="G21" s="270"/>
      <c r="H21" s="252"/>
      <c r="I21" s="1"/>
      <c r="J21" s="4"/>
      <c r="N21" s="4"/>
    </row>
    <row r="22" spans="1:14" ht="15.75" customHeight="1" x14ac:dyDescent="0.2">
      <c r="A22" s="1"/>
      <c r="B22" s="357"/>
      <c r="C22" s="524" t="s">
        <v>13</v>
      </c>
      <c r="D22" s="523"/>
      <c r="E22" s="525"/>
      <c r="F22" s="309">
        <v>49598.37</v>
      </c>
      <c r="G22" s="270"/>
      <c r="H22" s="252"/>
      <c r="I22" s="1"/>
      <c r="J22" s="4"/>
    </row>
    <row r="23" spans="1:14" ht="17.45" customHeight="1" x14ac:dyDescent="0.2">
      <c r="A23" s="1"/>
      <c r="B23" s="357"/>
      <c r="C23" s="524" t="s">
        <v>174</v>
      </c>
      <c r="D23" s="523"/>
      <c r="E23" s="525"/>
      <c r="F23" s="309">
        <v>46813.599999999999</v>
      </c>
      <c r="G23" s="270"/>
      <c r="H23" s="252"/>
      <c r="I23" s="1"/>
      <c r="J23" s="4"/>
    </row>
    <row r="24" spans="1:14" ht="17.45" customHeight="1" x14ac:dyDescent="0.2">
      <c r="A24" s="1"/>
      <c r="B24" s="403"/>
      <c r="C24" s="524" t="s">
        <v>173</v>
      </c>
      <c r="D24" s="523"/>
      <c r="E24" s="525"/>
      <c r="F24" s="309">
        <v>8876.16</v>
      </c>
      <c r="G24" s="270"/>
      <c r="H24" s="252"/>
      <c r="I24" s="1"/>
      <c r="J24" s="4"/>
    </row>
    <row r="25" spans="1:14" ht="17.45" customHeight="1" x14ac:dyDescent="0.2">
      <c r="A25" s="1"/>
      <c r="B25" s="357"/>
      <c r="C25" s="524" t="s">
        <v>15</v>
      </c>
      <c r="D25" s="523"/>
      <c r="E25" s="525"/>
      <c r="F25" s="309">
        <v>30455.14</v>
      </c>
      <c r="G25" s="270"/>
      <c r="H25" s="252"/>
      <c r="I25" s="1"/>
    </row>
    <row r="26" spans="1:14" ht="15.75" customHeight="1" x14ac:dyDescent="0.2">
      <c r="A26" s="1"/>
      <c r="B26" s="357"/>
      <c r="C26" s="524" t="s">
        <v>16</v>
      </c>
      <c r="D26" s="523"/>
      <c r="E26" s="525"/>
      <c r="F26" s="309">
        <v>59866.1</v>
      </c>
      <c r="G26" s="270"/>
      <c r="H26" s="252"/>
      <c r="I26" s="1"/>
    </row>
    <row r="27" spans="1:14" ht="33" customHeight="1" x14ac:dyDescent="0.2">
      <c r="A27" s="1"/>
      <c r="B27" s="357"/>
      <c r="C27" s="524" t="s">
        <v>17</v>
      </c>
      <c r="D27" s="523"/>
      <c r="E27" s="525"/>
      <c r="F27" s="310">
        <v>49772.4</v>
      </c>
      <c r="G27" s="270"/>
      <c r="H27" s="252"/>
      <c r="I27" s="1"/>
      <c r="L27" s="4"/>
      <c r="M27" s="4"/>
    </row>
    <row r="28" spans="1:14" ht="15.75" customHeight="1" x14ac:dyDescent="0.25">
      <c r="A28" s="1"/>
      <c r="B28" s="357"/>
      <c r="C28" s="499" t="s">
        <v>151</v>
      </c>
      <c r="D28" s="557"/>
      <c r="E28" s="558"/>
      <c r="F28" s="303">
        <v>32164</v>
      </c>
      <c r="G28" s="270"/>
      <c r="H28" s="252"/>
      <c r="I28" s="1"/>
    </row>
    <row r="29" spans="1:14" ht="15.75" customHeight="1" x14ac:dyDescent="0.2">
      <c r="A29" s="1"/>
      <c r="B29" s="357"/>
      <c r="C29" s="500" t="s">
        <v>108</v>
      </c>
      <c r="D29" s="650"/>
      <c r="E29" s="651"/>
      <c r="F29" s="269">
        <v>1044.1199999999999</v>
      </c>
      <c r="G29" s="270"/>
      <c r="H29" s="252"/>
      <c r="I29" s="1"/>
    </row>
    <row r="30" spans="1:14" ht="15.75" customHeight="1" thickBot="1" x14ac:dyDescent="0.25">
      <c r="A30" s="1"/>
      <c r="B30" s="357"/>
      <c r="C30" s="503" t="s">
        <v>109</v>
      </c>
      <c r="D30" s="652"/>
      <c r="E30" s="653"/>
      <c r="F30" s="311">
        <v>3828.65</v>
      </c>
      <c r="G30" s="270"/>
      <c r="H30" s="252"/>
      <c r="I30" s="1"/>
    </row>
    <row r="31" spans="1:14" ht="20.45" customHeight="1" thickBot="1" x14ac:dyDescent="0.25">
      <c r="A31" s="1"/>
      <c r="B31" s="357"/>
      <c r="C31" s="542" t="s">
        <v>145</v>
      </c>
      <c r="D31" s="654"/>
      <c r="E31" s="655"/>
      <c r="F31" s="275">
        <f>SUM(F21:F30)</f>
        <v>328014.23000000004</v>
      </c>
      <c r="G31" s="270"/>
      <c r="H31" s="252"/>
      <c r="I31" s="1"/>
      <c r="M31" s="4"/>
    </row>
    <row r="32" spans="1:14" ht="31.15" customHeight="1" x14ac:dyDescent="0.2">
      <c r="A32" s="1"/>
      <c r="B32" s="357"/>
      <c r="C32" s="656" t="s">
        <v>150</v>
      </c>
      <c r="D32" s="657"/>
      <c r="E32" s="658"/>
      <c r="F32" s="313">
        <v>242051</v>
      </c>
      <c r="G32" s="270"/>
      <c r="H32" s="252"/>
      <c r="I32" s="1"/>
      <c r="L32" s="4"/>
      <c r="M32" s="4"/>
      <c r="N32" s="4"/>
    </row>
    <row r="33" spans="1:16" ht="32.25" customHeight="1" thickBot="1" x14ac:dyDescent="0.25">
      <c r="A33" s="1"/>
      <c r="B33" s="357"/>
      <c r="C33" s="647" t="s">
        <v>144</v>
      </c>
      <c r="D33" s="648"/>
      <c r="E33" s="649"/>
      <c r="F33" s="314">
        <v>65979.199999999997</v>
      </c>
      <c r="G33" s="270"/>
      <c r="H33" s="252"/>
      <c r="I33" s="1"/>
      <c r="L33" s="4"/>
      <c r="N33" s="4"/>
    </row>
    <row r="34" spans="1:16" ht="21" customHeight="1" thickBot="1" x14ac:dyDescent="0.35">
      <c r="A34" s="1"/>
      <c r="B34" s="357"/>
      <c r="C34" s="641" t="s">
        <v>18</v>
      </c>
      <c r="D34" s="642"/>
      <c r="E34" s="643"/>
      <c r="F34" s="412">
        <f>F31+F32</f>
        <v>570065.23</v>
      </c>
      <c r="G34" s="315"/>
      <c r="H34" s="252"/>
      <c r="I34" s="1"/>
      <c r="L34" s="4"/>
    </row>
    <row r="35" spans="1:16" ht="15" customHeight="1" x14ac:dyDescent="0.2">
      <c r="A35" s="1"/>
      <c r="B35" s="357"/>
      <c r="C35" s="281"/>
      <c r="D35" s="281"/>
      <c r="E35" s="281"/>
      <c r="F35" s="281"/>
      <c r="G35" s="316"/>
      <c r="H35" s="252"/>
      <c r="I35" s="1"/>
      <c r="L35" s="4"/>
    </row>
    <row r="36" spans="1:16" ht="34.15" customHeight="1" x14ac:dyDescent="0.2">
      <c r="A36" s="1"/>
      <c r="B36" s="357"/>
      <c r="C36" s="644" t="s">
        <v>209</v>
      </c>
      <c r="D36" s="645"/>
      <c r="E36" s="645"/>
      <c r="F36" s="646"/>
      <c r="G36" s="256">
        <f>G19-H19-F34</f>
        <v>-261343.61</v>
      </c>
      <c r="H36" s="317"/>
      <c r="I36" s="1"/>
      <c r="L36" s="4"/>
    </row>
    <row r="37" spans="1:16" ht="21.6" customHeight="1" x14ac:dyDescent="0.2">
      <c r="A37" s="1"/>
      <c r="B37" s="318" t="s">
        <v>19</v>
      </c>
      <c r="C37" s="356"/>
      <c r="D37" s="356"/>
      <c r="E37" s="356"/>
      <c r="F37" s="356"/>
      <c r="G37" s="356"/>
      <c r="H37" s="320"/>
      <c r="I37" s="1"/>
      <c r="L37" s="4"/>
    </row>
    <row r="38" spans="1:16" ht="18.75" customHeight="1" x14ac:dyDescent="0.2">
      <c r="A38" s="1"/>
      <c r="B38" s="318" t="s">
        <v>149</v>
      </c>
      <c r="C38" s="356"/>
      <c r="D38" s="356"/>
      <c r="E38" s="356"/>
      <c r="F38" s="356"/>
      <c r="G38" s="356"/>
      <c r="H38" s="321"/>
      <c r="I38" s="1"/>
      <c r="L38" s="4"/>
    </row>
    <row r="39" spans="1:16" ht="13.9" customHeight="1" x14ac:dyDescent="0.2">
      <c r="A39" s="1"/>
      <c r="B39" s="318" t="s">
        <v>148</v>
      </c>
      <c r="C39" s="356"/>
      <c r="D39" s="356"/>
      <c r="E39" s="356"/>
      <c r="F39" s="356"/>
      <c r="G39" s="356"/>
      <c r="H39" s="321"/>
      <c r="I39" s="1"/>
      <c r="P39" s="4"/>
    </row>
    <row r="40" spans="1:16" ht="14.45" customHeight="1" x14ac:dyDescent="0.2">
      <c r="A40" s="1"/>
      <c r="B40" s="318"/>
      <c r="C40" s="356"/>
      <c r="D40" s="356"/>
      <c r="E40" s="356"/>
      <c r="F40" s="356"/>
      <c r="G40" s="356"/>
      <c r="H40" s="321"/>
      <c r="I40" s="1"/>
      <c r="L40" s="4"/>
      <c r="P40" s="4"/>
    </row>
    <row r="41" spans="1:16" ht="18.600000000000001" customHeight="1" x14ac:dyDescent="0.2">
      <c r="A41" s="1"/>
      <c r="B41" s="318"/>
      <c r="C41" s="356" t="s">
        <v>20</v>
      </c>
      <c r="D41" s="356"/>
      <c r="E41" s="356"/>
      <c r="F41" s="356" t="s">
        <v>172</v>
      </c>
      <c r="G41" s="356"/>
      <c r="H41" s="321"/>
      <c r="I41" s="1"/>
    </row>
    <row r="42" spans="1:16" ht="18.600000000000001" customHeight="1" x14ac:dyDescent="0.2">
      <c r="A42" s="1"/>
      <c r="B42" s="318"/>
      <c r="C42" s="537" t="s">
        <v>21</v>
      </c>
      <c r="D42" s="537"/>
      <c r="E42" s="537"/>
      <c r="F42" s="537"/>
      <c r="G42" s="537"/>
      <c r="H42" s="321"/>
      <c r="I42" s="1"/>
    </row>
    <row r="43" spans="1:16" ht="32.25" customHeight="1" thickBot="1" x14ac:dyDescent="0.25">
      <c r="A43" s="1"/>
      <c r="B43" s="288"/>
      <c r="C43" s="515" t="s">
        <v>39</v>
      </c>
      <c r="D43" s="515"/>
      <c r="E43" s="515"/>
      <c r="F43" s="515"/>
      <c r="G43" s="515"/>
      <c r="H43" s="289"/>
      <c r="I43" s="1"/>
    </row>
  </sheetData>
  <mergeCells count="36">
    <mergeCell ref="C8:G8"/>
    <mergeCell ref="C2:G2"/>
    <mergeCell ref="C3:G3"/>
    <mergeCell ref="C5:G5"/>
    <mergeCell ref="C6:G6"/>
    <mergeCell ref="C7:G7"/>
    <mergeCell ref="C9:G9"/>
    <mergeCell ref="C10:F10"/>
    <mergeCell ref="C11:F11"/>
    <mergeCell ref="J12:K12"/>
    <mergeCell ref="C13:E13"/>
    <mergeCell ref="F13:G13"/>
    <mergeCell ref="C21:E21"/>
    <mergeCell ref="C22:E22"/>
    <mergeCell ref="C23:E23"/>
    <mergeCell ref="C27:E27"/>
    <mergeCell ref="C26:E26"/>
    <mergeCell ref="C25:E25"/>
    <mergeCell ref="C24:E24"/>
    <mergeCell ref="C42:G42"/>
    <mergeCell ref="C43:G43"/>
    <mergeCell ref="C33:E33"/>
    <mergeCell ref="C34:E34"/>
    <mergeCell ref="C36:F36"/>
    <mergeCell ref="C28:E28"/>
    <mergeCell ref="C29:E29"/>
    <mergeCell ref="C30:E30"/>
    <mergeCell ref="C31:E31"/>
    <mergeCell ref="C32:E32"/>
    <mergeCell ref="C14:G14"/>
    <mergeCell ref="C16:E16"/>
    <mergeCell ref="C17:E17"/>
    <mergeCell ref="C18:E18"/>
    <mergeCell ref="C20:G20"/>
    <mergeCell ref="C15:E15"/>
    <mergeCell ref="C19:E19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4"/>
  <sheetViews>
    <sheetView workbookViewId="0">
      <selection activeCell="N25" sqref="N25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2.375" customWidth="1"/>
    <col min="9" max="10" width="8.75" customWidth="1"/>
    <col min="13" max="13" width="9.8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5.2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58</v>
      </c>
      <c r="D3" s="530"/>
      <c r="E3" s="530"/>
      <c r="F3" s="530"/>
      <c r="G3" s="530"/>
      <c r="H3" s="245"/>
      <c r="I3" s="1"/>
    </row>
    <row r="4" spans="1:11" ht="6.75" customHeight="1" x14ac:dyDescent="0.2">
      <c r="A4" s="1"/>
      <c r="B4" s="244"/>
      <c r="C4" s="400"/>
      <c r="D4" s="400"/>
      <c r="E4" s="400"/>
      <c r="F4" s="400"/>
      <c r="G4" s="400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4.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59</v>
      </c>
      <c r="D8" s="528"/>
      <c r="E8" s="528"/>
      <c r="F8" s="528"/>
      <c r="G8" s="528"/>
      <c r="H8" s="245"/>
      <c r="I8" s="1"/>
    </row>
    <row r="9" spans="1:11" ht="9.75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63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411">
        <v>1523.6</v>
      </c>
      <c r="H11" s="245"/>
      <c r="I11" s="1"/>
    </row>
    <row r="12" spans="1:11" ht="9.75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2.450000000000003" customHeight="1" x14ac:dyDescent="0.2">
      <c r="A13" s="1"/>
      <c r="B13" s="403"/>
      <c r="C13" s="536" t="s">
        <v>208</v>
      </c>
      <c r="D13" s="536"/>
      <c r="E13" s="536"/>
      <c r="F13" s="527">
        <v>217244.97</v>
      </c>
      <c r="G13" s="527"/>
      <c r="H13" s="252"/>
      <c r="I13" s="1"/>
    </row>
    <row r="14" spans="1:11" ht="30" customHeight="1" x14ac:dyDescent="0.2">
      <c r="A14" s="1"/>
      <c r="B14" s="403"/>
      <c r="C14" s="659" t="s">
        <v>5</v>
      </c>
      <c r="D14" s="659"/>
      <c r="E14" s="659"/>
      <c r="F14" s="659"/>
      <c r="G14" s="659"/>
      <c r="H14" s="252"/>
      <c r="I14" s="1"/>
      <c r="K14" s="4"/>
    </row>
    <row r="15" spans="1:11" s="114" customFormat="1" ht="45" customHeight="1" x14ac:dyDescent="0.2">
      <c r="A15" s="113"/>
      <c r="B15" s="266"/>
      <c r="C15" s="663" t="s">
        <v>6</v>
      </c>
      <c r="D15" s="664"/>
      <c r="E15" s="665"/>
      <c r="F15" s="256" t="s">
        <v>7</v>
      </c>
      <c r="G15" s="257" t="s">
        <v>8</v>
      </c>
      <c r="H15" s="408" t="s">
        <v>207</v>
      </c>
      <c r="I15" s="113"/>
    </row>
    <row r="16" spans="1:11" ht="15.75" customHeight="1" x14ac:dyDescent="0.25">
      <c r="A16" s="1"/>
      <c r="B16" s="403"/>
      <c r="C16" s="499" t="s">
        <v>9</v>
      </c>
      <c r="D16" s="557"/>
      <c r="E16" s="558"/>
      <c r="F16" s="303">
        <f>F19-F18-F17</f>
        <v>392776.8</v>
      </c>
      <c r="G16" s="304">
        <f>G19-G18-G17</f>
        <v>344222.71999999997</v>
      </c>
      <c r="H16" s="409">
        <f>F16-G16</f>
        <v>48554.080000000016</v>
      </c>
      <c r="I16" s="1"/>
    </row>
    <row r="17" spans="1:14" ht="15.75" customHeight="1" x14ac:dyDescent="0.25">
      <c r="A17" s="1"/>
      <c r="B17" s="403"/>
      <c r="C17" s="499" t="s">
        <v>140</v>
      </c>
      <c r="D17" s="557"/>
      <c r="E17" s="558"/>
      <c r="F17" s="303">
        <v>31986.12</v>
      </c>
      <c r="G17" s="304">
        <v>43337.01</v>
      </c>
      <c r="H17" s="409">
        <f>F17-G17</f>
        <v>-11350.890000000003</v>
      </c>
      <c r="I17" s="1"/>
      <c r="J17" s="4"/>
      <c r="K17" s="4"/>
    </row>
    <row r="18" spans="1:14" ht="17.45" customHeight="1" x14ac:dyDescent="0.25">
      <c r="A18" s="1"/>
      <c r="B18" s="403"/>
      <c r="C18" s="499" t="s">
        <v>141</v>
      </c>
      <c r="D18" s="557"/>
      <c r="E18" s="558"/>
      <c r="F18" s="303">
        <v>1096.8</v>
      </c>
      <c r="G18" s="304">
        <v>1603.96</v>
      </c>
      <c r="H18" s="409">
        <f>F18-G18</f>
        <v>-507.16000000000008</v>
      </c>
      <c r="I18" s="1"/>
      <c r="J18" s="4"/>
      <c r="N18" s="4"/>
    </row>
    <row r="19" spans="1:14" ht="15.6" customHeight="1" x14ac:dyDescent="0.25">
      <c r="A19" s="1"/>
      <c r="B19" s="403"/>
      <c r="C19" s="672" t="s">
        <v>10</v>
      </c>
      <c r="D19" s="673"/>
      <c r="E19" s="674"/>
      <c r="F19" s="263">
        <v>425859.72</v>
      </c>
      <c r="G19" s="264">
        <v>389163.69</v>
      </c>
      <c r="H19" s="410">
        <f>F19-G19-F13</f>
        <v>-180548.94000000003</v>
      </c>
      <c r="I19" s="1"/>
      <c r="J19" s="4"/>
    </row>
    <row r="20" spans="1:14" s="114" customFormat="1" ht="26.45" customHeight="1" x14ac:dyDescent="0.2">
      <c r="A20" s="113"/>
      <c r="B20" s="266"/>
      <c r="C20" s="496" t="s">
        <v>11</v>
      </c>
      <c r="D20" s="496"/>
      <c r="E20" s="496"/>
      <c r="F20" s="496"/>
      <c r="G20" s="496"/>
      <c r="H20" s="267"/>
      <c r="I20" s="113"/>
    </row>
    <row r="21" spans="1:14" ht="19.5" customHeight="1" x14ac:dyDescent="0.2">
      <c r="A21" s="1"/>
      <c r="B21" s="403"/>
      <c r="C21" s="524" t="s">
        <v>12</v>
      </c>
      <c r="D21" s="523"/>
      <c r="E21" s="525"/>
      <c r="F21" s="309">
        <v>47886.18</v>
      </c>
      <c r="G21" s="270"/>
      <c r="H21" s="252"/>
      <c r="I21" s="1"/>
    </row>
    <row r="22" spans="1:14" ht="15.6" customHeight="1" x14ac:dyDescent="0.2">
      <c r="A22" s="1"/>
      <c r="B22" s="403"/>
      <c r="C22" s="524" t="s">
        <v>13</v>
      </c>
      <c r="D22" s="523"/>
      <c r="E22" s="525"/>
      <c r="F22" s="309">
        <v>52089.919999999998</v>
      </c>
      <c r="G22" s="270"/>
      <c r="H22" s="252"/>
      <c r="I22" s="1"/>
      <c r="L22" s="4"/>
      <c r="M22" s="4"/>
    </row>
    <row r="23" spans="1:14" ht="15.75" customHeight="1" x14ac:dyDescent="0.2">
      <c r="A23" s="1"/>
      <c r="B23" s="403"/>
      <c r="C23" s="524" t="s">
        <v>174</v>
      </c>
      <c r="D23" s="523"/>
      <c r="E23" s="525"/>
      <c r="F23" s="309">
        <v>49165.2</v>
      </c>
      <c r="G23" s="270"/>
      <c r="H23" s="252"/>
      <c r="I23" s="1"/>
    </row>
    <row r="24" spans="1:14" ht="15.75" customHeight="1" x14ac:dyDescent="0.2">
      <c r="A24" s="1"/>
      <c r="B24" s="403"/>
      <c r="C24" s="524" t="s">
        <v>173</v>
      </c>
      <c r="D24" s="523"/>
      <c r="E24" s="525"/>
      <c r="F24" s="309">
        <v>9322.08</v>
      </c>
      <c r="G24" s="270"/>
      <c r="H24" s="252"/>
      <c r="I24" s="1"/>
    </row>
    <row r="25" spans="1:14" ht="15.75" customHeight="1" x14ac:dyDescent="0.2">
      <c r="A25" s="1"/>
      <c r="B25" s="403"/>
      <c r="C25" s="524" t="s">
        <v>15</v>
      </c>
      <c r="D25" s="523"/>
      <c r="E25" s="525"/>
      <c r="F25" s="309">
        <v>31985.040000000001</v>
      </c>
      <c r="G25" s="270"/>
      <c r="H25" s="252"/>
      <c r="I25" s="1"/>
    </row>
    <row r="26" spans="1:14" ht="15.75" customHeight="1" x14ac:dyDescent="0.2">
      <c r="A26" s="1"/>
      <c r="B26" s="403"/>
      <c r="C26" s="524" t="s">
        <v>16</v>
      </c>
      <c r="D26" s="523"/>
      <c r="E26" s="525"/>
      <c r="F26" s="309">
        <v>62873.45</v>
      </c>
      <c r="G26" s="270"/>
      <c r="H26" s="252"/>
      <c r="I26" s="1"/>
    </row>
    <row r="27" spans="1:14" ht="30" customHeight="1" x14ac:dyDescent="0.2">
      <c r="A27" s="1"/>
      <c r="B27" s="403"/>
      <c r="C27" s="524" t="s">
        <v>17</v>
      </c>
      <c r="D27" s="523"/>
      <c r="E27" s="525"/>
      <c r="F27" s="310">
        <v>52272.69</v>
      </c>
      <c r="G27" s="270"/>
      <c r="H27" s="252"/>
      <c r="I27" s="1"/>
    </row>
    <row r="28" spans="1:14" ht="15.75" customHeight="1" x14ac:dyDescent="0.25">
      <c r="A28" s="1"/>
      <c r="B28" s="403"/>
      <c r="C28" s="499" t="s">
        <v>151</v>
      </c>
      <c r="D28" s="557"/>
      <c r="E28" s="558"/>
      <c r="F28" s="303">
        <v>31986.12</v>
      </c>
      <c r="G28" s="270"/>
      <c r="H28" s="252"/>
      <c r="I28" s="1"/>
    </row>
    <row r="29" spans="1:14" ht="15.75" customHeight="1" x14ac:dyDescent="0.25">
      <c r="A29" s="1"/>
      <c r="B29" s="403"/>
      <c r="C29" s="500" t="s">
        <v>108</v>
      </c>
      <c r="D29" s="650"/>
      <c r="E29" s="651"/>
      <c r="F29" s="303">
        <v>1096.8</v>
      </c>
      <c r="G29" s="270"/>
      <c r="H29" s="252"/>
      <c r="I29" s="1"/>
    </row>
    <row r="30" spans="1:14" ht="19.899999999999999" customHeight="1" thickBot="1" x14ac:dyDescent="0.25">
      <c r="A30" s="1"/>
      <c r="B30" s="403"/>
      <c r="C30" s="503" t="s">
        <v>109</v>
      </c>
      <c r="D30" s="652"/>
      <c r="E30" s="653"/>
      <c r="F30" s="311">
        <v>4020.98</v>
      </c>
      <c r="G30" s="270"/>
      <c r="H30" s="252"/>
      <c r="I30" s="1"/>
      <c r="L30" s="4"/>
    </row>
    <row r="31" spans="1:14" ht="16.899999999999999" hidden="1" customHeight="1" thickBot="1" x14ac:dyDescent="0.25">
      <c r="A31" s="1"/>
      <c r="B31" s="403"/>
      <c r="C31" s="669" t="s">
        <v>110</v>
      </c>
      <c r="D31" s="670"/>
      <c r="E31" s="671"/>
      <c r="F31" s="312"/>
      <c r="G31" s="270"/>
      <c r="H31" s="252"/>
      <c r="I31" s="1"/>
      <c r="L31" s="4"/>
    </row>
    <row r="32" spans="1:14" ht="13.9" customHeight="1" thickBot="1" x14ac:dyDescent="0.25">
      <c r="A32" s="1"/>
      <c r="B32" s="403"/>
      <c r="C32" s="542" t="s">
        <v>145</v>
      </c>
      <c r="D32" s="654"/>
      <c r="E32" s="655"/>
      <c r="F32" s="275">
        <f>SUM(F21:F31)</f>
        <v>342698.45999999996</v>
      </c>
      <c r="G32" s="270"/>
      <c r="H32" s="252"/>
      <c r="I32" s="1"/>
      <c r="L32" s="4"/>
    </row>
    <row r="33" spans="1:16" ht="32.450000000000003" customHeight="1" x14ac:dyDescent="0.2">
      <c r="A33" s="1"/>
      <c r="B33" s="403"/>
      <c r="C33" s="656" t="s">
        <v>150</v>
      </c>
      <c r="D33" s="657"/>
      <c r="E33" s="658"/>
      <c r="F33" s="313">
        <v>32041</v>
      </c>
      <c r="G33" s="270"/>
      <c r="H33" s="252"/>
      <c r="I33" s="1"/>
      <c r="L33" s="4"/>
      <c r="M33" s="4"/>
    </row>
    <row r="34" spans="1:16" ht="30.6" customHeight="1" thickBot="1" x14ac:dyDescent="0.25">
      <c r="A34" s="1"/>
      <c r="B34" s="403"/>
      <c r="C34" s="647" t="s">
        <v>144</v>
      </c>
      <c r="D34" s="648"/>
      <c r="E34" s="649"/>
      <c r="F34" s="314">
        <v>68158.33</v>
      </c>
      <c r="G34" s="270"/>
      <c r="H34" s="252"/>
      <c r="I34" s="1"/>
      <c r="L34" s="4"/>
      <c r="M34" s="4"/>
    </row>
    <row r="35" spans="1:16" ht="18.75" customHeight="1" thickBot="1" x14ac:dyDescent="0.35">
      <c r="A35" s="1"/>
      <c r="B35" s="403"/>
      <c r="C35" s="641" t="s">
        <v>18</v>
      </c>
      <c r="D35" s="642"/>
      <c r="E35" s="643"/>
      <c r="F35" s="412">
        <f>F32+F33</f>
        <v>374739.45999999996</v>
      </c>
      <c r="G35" s="315"/>
      <c r="H35" s="252"/>
      <c r="I35" s="1"/>
      <c r="L35" s="4"/>
      <c r="M35" s="4"/>
    </row>
    <row r="36" spans="1:16" ht="9.75" customHeight="1" x14ac:dyDescent="0.2">
      <c r="A36" s="1"/>
      <c r="B36" s="403"/>
      <c r="C36" s="281"/>
      <c r="D36" s="281"/>
      <c r="E36" s="281"/>
      <c r="F36" s="281"/>
      <c r="G36" s="316"/>
      <c r="H36" s="252"/>
      <c r="I36" s="1"/>
      <c r="P36" s="4"/>
    </row>
    <row r="37" spans="1:16" ht="40.15" customHeight="1" x14ac:dyDescent="0.2">
      <c r="A37" s="1"/>
      <c r="B37" s="403"/>
      <c r="C37" s="644" t="s">
        <v>211</v>
      </c>
      <c r="D37" s="645"/>
      <c r="E37" s="645"/>
      <c r="F37" s="646"/>
      <c r="G37" s="256">
        <f>G19-H19-F35</f>
        <v>194973.17000000004</v>
      </c>
      <c r="H37" s="317"/>
      <c r="I37" s="1"/>
      <c r="L37" s="4"/>
      <c r="P37" s="4"/>
    </row>
    <row r="38" spans="1:16" ht="25.15" customHeight="1" x14ac:dyDescent="0.2">
      <c r="A38" s="1"/>
      <c r="B38" s="318" t="s">
        <v>19</v>
      </c>
      <c r="C38" s="401"/>
      <c r="D38" s="401"/>
      <c r="E38" s="401"/>
      <c r="F38" s="401"/>
      <c r="G38" s="401"/>
      <c r="H38" s="320"/>
      <c r="I38" s="1"/>
    </row>
    <row r="39" spans="1:16" ht="15" customHeight="1" x14ac:dyDescent="0.2">
      <c r="A39" s="1"/>
      <c r="B39" s="318" t="s">
        <v>149</v>
      </c>
      <c r="C39" s="401"/>
      <c r="D39" s="401"/>
      <c r="E39" s="401"/>
      <c r="F39" s="401"/>
      <c r="G39" s="401"/>
      <c r="H39" s="321"/>
      <c r="I39" s="1"/>
    </row>
    <row r="40" spans="1:16" x14ac:dyDescent="0.2">
      <c r="B40" s="318" t="s">
        <v>148</v>
      </c>
      <c r="C40" s="401"/>
      <c r="D40" s="401"/>
      <c r="E40" s="401"/>
      <c r="F40" s="401"/>
      <c r="G40" s="401"/>
      <c r="H40" s="321"/>
    </row>
    <row r="41" spans="1:16" x14ac:dyDescent="0.2">
      <c r="B41" s="318"/>
      <c r="C41" s="401"/>
      <c r="D41" s="401"/>
      <c r="E41" s="401"/>
      <c r="F41" s="401"/>
      <c r="G41" s="401"/>
      <c r="H41" s="321"/>
    </row>
    <row r="42" spans="1:16" x14ac:dyDescent="0.2">
      <c r="B42" s="318"/>
      <c r="C42" s="401" t="s">
        <v>20</v>
      </c>
      <c r="D42" s="401"/>
      <c r="E42" s="401"/>
      <c r="F42" s="401" t="s">
        <v>172</v>
      </c>
      <c r="G42" s="401"/>
      <c r="H42" s="321"/>
    </row>
    <row r="43" spans="1:16" ht="12.75" customHeight="1" x14ac:dyDescent="0.2">
      <c r="B43" s="318"/>
      <c r="C43" s="537" t="s">
        <v>21</v>
      </c>
      <c r="D43" s="537"/>
      <c r="E43" s="537"/>
      <c r="F43" s="537"/>
      <c r="G43" s="537"/>
      <c r="H43" s="321"/>
    </row>
    <row r="44" spans="1:16" ht="21.6" customHeight="1" thickBot="1" x14ac:dyDescent="0.25">
      <c r="B44" s="288"/>
      <c r="C44" s="515" t="s">
        <v>39</v>
      </c>
      <c r="D44" s="515"/>
      <c r="E44" s="515"/>
      <c r="F44" s="515"/>
      <c r="G44" s="515"/>
      <c r="H44" s="289"/>
    </row>
  </sheetData>
  <mergeCells count="37">
    <mergeCell ref="J12:K12"/>
    <mergeCell ref="C13:E13"/>
    <mergeCell ref="F13:G13"/>
    <mergeCell ref="C2:G2"/>
    <mergeCell ref="C3:G3"/>
    <mergeCell ref="C5:G5"/>
    <mergeCell ref="C6:G6"/>
    <mergeCell ref="C7:G7"/>
    <mergeCell ref="C8:G8"/>
    <mergeCell ref="C14:G14"/>
    <mergeCell ref="C16:E16"/>
    <mergeCell ref="C17:E17"/>
    <mergeCell ref="C15:E15"/>
    <mergeCell ref="C9:G9"/>
    <mergeCell ref="C10:F10"/>
    <mergeCell ref="C11:F11"/>
    <mergeCell ref="C29:E29"/>
    <mergeCell ref="C18:E18"/>
    <mergeCell ref="C19:E19"/>
    <mergeCell ref="C20:G20"/>
    <mergeCell ref="C22:E22"/>
    <mergeCell ref="C21:E21"/>
    <mergeCell ref="C23:E23"/>
    <mergeCell ref="C25:E25"/>
    <mergeCell ref="C26:E26"/>
    <mergeCell ref="C27:E27"/>
    <mergeCell ref="C28:E28"/>
    <mergeCell ref="C24:E24"/>
    <mergeCell ref="C37:F37"/>
    <mergeCell ref="C43:G43"/>
    <mergeCell ref="C44:G44"/>
    <mergeCell ref="C30:E30"/>
    <mergeCell ref="C31:E31"/>
    <mergeCell ref="C32:E32"/>
    <mergeCell ref="C33:E33"/>
    <mergeCell ref="C34:E34"/>
    <mergeCell ref="C35:E35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50"/>
  <sheetViews>
    <sheetView workbookViewId="0">
      <selection activeCell="J32" sqref="J32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3.5" customWidth="1"/>
    <col min="9" max="9" width="11.75" customWidth="1"/>
    <col min="10" max="10" width="8.75" customWidth="1"/>
    <col min="13" max="13" width="11.3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6.75" customHeight="1" x14ac:dyDescent="0.2">
      <c r="A2" s="1"/>
      <c r="B2" s="322"/>
      <c r="C2" s="553"/>
      <c r="D2" s="553"/>
      <c r="E2" s="553"/>
      <c r="F2" s="553"/>
      <c r="G2" s="553"/>
      <c r="H2" s="323"/>
      <c r="I2" s="1"/>
    </row>
    <row r="3" spans="1:11" ht="22.9" customHeight="1" x14ac:dyDescent="0.2">
      <c r="A3" s="1"/>
      <c r="B3" s="403"/>
      <c r="C3" s="554" t="s">
        <v>60</v>
      </c>
      <c r="D3" s="554"/>
      <c r="E3" s="554"/>
      <c r="F3" s="554"/>
      <c r="G3" s="554"/>
      <c r="H3" s="252"/>
      <c r="I3" s="1"/>
    </row>
    <row r="4" spans="1:11" ht="7.5" hidden="1" customHeight="1" x14ac:dyDescent="0.2">
      <c r="A4" s="1"/>
      <c r="B4" s="403"/>
      <c r="C4" s="402"/>
      <c r="D4" s="402"/>
      <c r="E4" s="402"/>
      <c r="F4" s="402"/>
      <c r="G4" s="402"/>
      <c r="H4" s="252"/>
      <c r="I4" s="1"/>
    </row>
    <row r="5" spans="1:11" ht="14.25" customHeight="1" x14ac:dyDescent="0.2">
      <c r="A5" s="1"/>
      <c r="B5" s="403"/>
      <c r="C5" s="555" t="s">
        <v>175</v>
      </c>
      <c r="D5" s="555"/>
      <c r="E5" s="555"/>
      <c r="F5" s="555"/>
      <c r="G5" s="555"/>
      <c r="H5" s="252"/>
      <c r="I5" s="1"/>
    </row>
    <row r="6" spans="1:11" ht="17.25" customHeight="1" x14ac:dyDescent="0.2">
      <c r="A6" s="1"/>
      <c r="B6" s="403"/>
      <c r="C6" s="556" t="s">
        <v>213</v>
      </c>
      <c r="D6" s="556"/>
      <c r="E6" s="556"/>
      <c r="F6" s="556"/>
      <c r="G6" s="556"/>
      <c r="H6" s="252"/>
      <c r="I6" s="1"/>
    </row>
    <row r="7" spans="1:11" ht="7.5" customHeight="1" x14ac:dyDescent="0.2">
      <c r="A7" s="1"/>
      <c r="B7" s="403"/>
      <c r="C7" s="551"/>
      <c r="D7" s="551"/>
      <c r="E7" s="551"/>
      <c r="F7" s="551"/>
      <c r="G7" s="551"/>
      <c r="H7" s="252"/>
      <c r="I7" s="1"/>
    </row>
    <row r="8" spans="1:11" ht="17.45" customHeight="1" x14ac:dyDescent="0.2">
      <c r="A8" s="1"/>
      <c r="B8" s="403"/>
      <c r="C8" s="552" t="s">
        <v>61</v>
      </c>
      <c r="D8" s="552"/>
      <c r="E8" s="552"/>
      <c r="F8" s="552"/>
      <c r="G8" s="552"/>
      <c r="H8" s="252"/>
      <c r="I8" s="1"/>
    </row>
    <row r="9" spans="1:11" ht="9" customHeight="1" x14ac:dyDescent="0.2">
      <c r="A9" s="1"/>
      <c r="B9" s="403"/>
      <c r="C9" s="551"/>
      <c r="D9" s="551"/>
      <c r="E9" s="551"/>
      <c r="F9" s="551"/>
      <c r="G9" s="551"/>
      <c r="H9" s="252"/>
      <c r="I9" s="1"/>
    </row>
    <row r="10" spans="1:11" ht="16.5" customHeight="1" thickBot="1" x14ac:dyDescent="0.25">
      <c r="A10" s="1"/>
      <c r="B10" s="403"/>
      <c r="C10" s="675" t="s">
        <v>3</v>
      </c>
      <c r="D10" s="675"/>
      <c r="E10" s="675"/>
      <c r="F10" s="675"/>
      <c r="G10" s="421">
        <v>183</v>
      </c>
      <c r="H10" s="252"/>
      <c r="I10" s="1"/>
    </row>
    <row r="11" spans="1:11" ht="16.5" customHeight="1" thickBot="1" x14ac:dyDescent="0.25">
      <c r="A11" s="1"/>
      <c r="B11" s="403"/>
      <c r="C11" s="676" t="s">
        <v>4</v>
      </c>
      <c r="D11" s="676"/>
      <c r="E11" s="676"/>
      <c r="F11" s="676"/>
      <c r="G11" s="422">
        <v>4542.3</v>
      </c>
      <c r="H11" s="252"/>
      <c r="I11" s="1"/>
    </row>
    <row r="12" spans="1:11" ht="6.75" customHeight="1" x14ac:dyDescent="0.2">
      <c r="A12" s="1"/>
      <c r="B12" s="403"/>
      <c r="C12" s="326"/>
      <c r="D12" s="326"/>
      <c r="E12" s="326"/>
      <c r="F12" s="326"/>
      <c r="G12" s="327"/>
      <c r="H12" s="252"/>
      <c r="I12" s="1"/>
      <c r="J12" s="486"/>
      <c r="K12" s="486"/>
    </row>
    <row r="13" spans="1:11" ht="30.75" customHeight="1" x14ac:dyDescent="0.2">
      <c r="A13" s="1"/>
      <c r="B13" s="403"/>
      <c r="C13" s="536" t="s">
        <v>208</v>
      </c>
      <c r="D13" s="536"/>
      <c r="E13" s="536"/>
      <c r="F13" s="527">
        <v>-558357.94999999995</v>
      </c>
      <c r="G13" s="527"/>
      <c r="H13" s="252"/>
      <c r="I13" s="1"/>
    </row>
    <row r="14" spans="1:11" ht="9" customHeight="1" x14ac:dyDescent="0.2">
      <c r="A14" s="1"/>
      <c r="B14" s="403"/>
      <c r="C14" s="423"/>
      <c r="D14" s="423"/>
      <c r="E14" s="423"/>
      <c r="F14" s="401"/>
      <c r="G14" s="424"/>
      <c r="H14" s="252"/>
      <c r="I14" s="1"/>
    </row>
    <row r="15" spans="1:11" ht="7.15" customHeight="1" x14ac:dyDescent="0.2">
      <c r="A15" s="1"/>
      <c r="B15" s="403"/>
      <c r="C15" s="551"/>
      <c r="D15" s="551"/>
      <c r="E15" s="551"/>
      <c r="F15" s="551"/>
      <c r="G15" s="551"/>
      <c r="H15" s="252"/>
      <c r="I15" s="1"/>
      <c r="K15" s="4"/>
    </row>
    <row r="16" spans="1:11" ht="15.75" customHeight="1" x14ac:dyDescent="0.2">
      <c r="A16" s="1"/>
      <c r="B16" s="403"/>
      <c r="C16" s="552" t="s">
        <v>5</v>
      </c>
      <c r="D16" s="552"/>
      <c r="E16" s="552"/>
      <c r="F16" s="552"/>
      <c r="G16" s="552"/>
      <c r="H16" s="252"/>
      <c r="I16" s="1"/>
    </row>
    <row r="17" spans="1:14" ht="4.9000000000000004" customHeight="1" x14ac:dyDescent="0.2">
      <c r="A17" s="1"/>
      <c r="B17" s="403"/>
      <c r="C17" s="328"/>
      <c r="D17" s="328"/>
      <c r="E17" s="328"/>
      <c r="F17" s="329"/>
      <c r="G17" s="329"/>
      <c r="H17" s="252"/>
      <c r="I17" s="1"/>
    </row>
    <row r="18" spans="1:14" ht="41.25" customHeight="1" x14ac:dyDescent="0.2">
      <c r="A18" s="1"/>
      <c r="B18" s="403"/>
      <c r="C18" s="512" t="s">
        <v>6</v>
      </c>
      <c r="D18" s="512"/>
      <c r="E18" s="512"/>
      <c r="F18" s="256" t="s">
        <v>7</v>
      </c>
      <c r="G18" s="257" t="s">
        <v>8</v>
      </c>
      <c r="H18" s="258" t="s">
        <v>207</v>
      </c>
      <c r="I18" s="1"/>
    </row>
    <row r="19" spans="1:14" ht="15.75" customHeight="1" x14ac:dyDescent="0.25">
      <c r="A19" s="1"/>
      <c r="B19" s="403"/>
      <c r="C19" s="498" t="s">
        <v>9</v>
      </c>
      <c r="D19" s="498"/>
      <c r="E19" s="498"/>
      <c r="F19" s="303">
        <f>F22-F21-F20</f>
        <v>1171447.47</v>
      </c>
      <c r="G19" s="304">
        <f>G22-G21-G20</f>
        <v>1155072.74</v>
      </c>
      <c r="H19" s="425">
        <f>F19-G19</f>
        <v>16374.729999999981</v>
      </c>
      <c r="I19" s="1"/>
      <c r="J19" s="4"/>
      <c r="K19" s="4"/>
    </row>
    <row r="20" spans="1:14" ht="15.75" customHeight="1" x14ac:dyDescent="0.25">
      <c r="A20" s="1"/>
      <c r="B20" s="403"/>
      <c r="C20" s="498" t="s">
        <v>140</v>
      </c>
      <c r="D20" s="498"/>
      <c r="E20" s="498"/>
      <c r="F20" s="303">
        <v>74135.429999999993</v>
      </c>
      <c r="G20" s="304">
        <v>98253.67</v>
      </c>
      <c r="H20" s="425">
        <f>F20-G20</f>
        <v>-24118.240000000005</v>
      </c>
      <c r="I20" s="1"/>
      <c r="J20" s="4"/>
      <c r="N20" s="4"/>
    </row>
    <row r="21" spans="1:14" ht="15.75" customHeight="1" x14ac:dyDescent="0.25">
      <c r="A21" s="1"/>
      <c r="B21" s="403"/>
      <c r="C21" s="498" t="s">
        <v>141</v>
      </c>
      <c r="D21" s="498"/>
      <c r="E21" s="498"/>
      <c r="F21" s="303">
        <v>3270.87</v>
      </c>
      <c r="G21" s="304">
        <v>4769.78</v>
      </c>
      <c r="H21" s="425">
        <f>F21-G21</f>
        <v>-1498.9099999999999</v>
      </c>
      <c r="I21" s="1"/>
      <c r="J21" s="4"/>
    </row>
    <row r="22" spans="1:14" ht="17.45" customHeight="1" x14ac:dyDescent="0.25">
      <c r="A22" s="1"/>
      <c r="B22" s="403"/>
      <c r="C22" s="534" t="s">
        <v>10</v>
      </c>
      <c r="D22" s="534"/>
      <c r="E22" s="534"/>
      <c r="F22" s="263">
        <v>1248853.77</v>
      </c>
      <c r="G22" s="264">
        <v>1258096.19</v>
      </c>
      <c r="H22" s="426">
        <f>F22-G22-F13</f>
        <v>549115.53</v>
      </c>
      <c r="I22" s="75"/>
      <c r="J22" s="74"/>
    </row>
    <row r="23" spans="1:14" ht="7.5" customHeight="1" x14ac:dyDescent="0.2">
      <c r="A23" s="1"/>
      <c r="B23" s="403"/>
      <c r="C23" s="640"/>
      <c r="D23" s="640"/>
      <c r="E23" s="640"/>
      <c r="F23" s="640"/>
      <c r="G23" s="640"/>
      <c r="H23" s="252"/>
      <c r="I23" s="1"/>
    </row>
    <row r="24" spans="1:14" ht="21" customHeight="1" x14ac:dyDescent="0.2">
      <c r="A24" s="1"/>
      <c r="B24" s="403"/>
      <c r="C24" s="552" t="s">
        <v>11</v>
      </c>
      <c r="D24" s="552"/>
      <c r="E24" s="552"/>
      <c r="F24" s="552"/>
      <c r="G24" s="552"/>
      <c r="H24" s="252"/>
      <c r="I24" s="1"/>
    </row>
    <row r="25" spans="1:14" ht="15.75" customHeight="1" x14ac:dyDescent="0.2">
      <c r="A25" s="1"/>
      <c r="B25" s="403"/>
      <c r="C25" s="511" t="s">
        <v>12</v>
      </c>
      <c r="D25" s="511"/>
      <c r="E25" s="511"/>
      <c r="F25" s="309">
        <v>142819.43</v>
      </c>
      <c r="G25" s="270"/>
      <c r="H25" s="252"/>
      <c r="I25" s="1"/>
    </row>
    <row r="26" spans="1:14" ht="15.75" customHeight="1" x14ac:dyDescent="0.2">
      <c r="A26" s="1"/>
      <c r="B26" s="403"/>
      <c r="C26" s="511" t="s">
        <v>13</v>
      </c>
      <c r="D26" s="511"/>
      <c r="E26" s="511"/>
      <c r="F26" s="309">
        <v>155357.01999999999</v>
      </c>
      <c r="G26" s="270"/>
      <c r="H26" s="252"/>
      <c r="I26" s="1"/>
    </row>
    <row r="27" spans="1:14" ht="16.149999999999999" customHeight="1" x14ac:dyDescent="0.2">
      <c r="A27" s="1"/>
      <c r="B27" s="403"/>
      <c r="C27" s="511" t="s">
        <v>174</v>
      </c>
      <c r="D27" s="511"/>
      <c r="E27" s="511"/>
      <c r="F27" s="309">
        <v>146635.59</v>
      </c>
      <c r="G27" s="270"/>
      <c r="H27" s="252"/>
      <c r="I27" s="1"/>
    </row>
    <row r="28" spans="1:14" ht="16.149999999999999" customHeight="1" x14ac:dyDescent="0.2">
      <c r="A28" s="1"/>
      <c r="B28" s="403"/>
      <c r="C28" s="511" t="s">
        <v>173</v>
      </c>
      <c r="D28" s="511"/>
      <c r="E28" s="511"/>
      <c r="F28" s="309">
        <v>27801.57</v>
      </c>
      <c r="G28" s="270"/>
      <c r="H28" s="252"/>
      <c r="I28" s="1"/>
    </row>
    <row r="29" spans="1:14" ht="15.75" customHeight="1" x14ac:dyDescent="0.2">
      <c r="A29" s="1"/>
      <c r="B29" s="403"/>
      <c r="C29" s="511" t="s">
        <v>15</v>
      </c>
      <c r="D29" s="511"/>
      <c r="E29" s="511"/>
      <c r="F29" s="309">
        <v>95394.66</v>
      </c>
      <c r="G29" s="270"/>
      <c r="H29" s="252"/>
      <c r="I29" s="1"/>
    </row>
    <row r="30" spans="1:14" ht="15.75" customHeight="1" x14ac:dyDescent="0.2">
      <c r="A30" s="1"/>
      <c r="B30" s="403"/>
      <c r="C30" s="511" t="s">
        <v>16</v>
      </c>
      <c r="D30" s="511"/>
      <c r="E30" s="511"/>
      <c r="F30" s="309">
        <v>187518.64</v>
      </c>
      <c r="G30" s="270"/>
      <c r="H30" s="252"/>
      <c r="I30" s="1"/>
    </row>
    <row r="31" spans="1:14" ht="33.75" customHeight="1" x14ac:dyDescent="0.2">
      <c r="A31" s="1"/>
      <c r="B31" s="403"/>
      <c r="C31" s="511" t="s">
        <v>17</v>
      </c>
      <c r="D31" s="511"/>
      <c r="E31" s="511"/>
      <c r="F31" s="310">
        <v>155902.13</v>
      </c>
      <c r="G31" s="270"/>
      <c r="H31" s="252"/>
      <c r="I31" s="1"/>
      <c r="L31" s="4"/>
    </row>
    <row r="32" spans="1:14" ht="18.600000000000001" customHeight="1" x14ac:dyDescent="0.25">
      <c r="A32" s="1"/>
      <c r="B32" s="403"/>
      <c r="C32" s="498" t="s">
        <v>151</v>
      </c>
      <c r="D32" s="498"/>
      <c r="E32" s="499"/>
      <c r="F32" s="303">
        <v>74135.429999999993</v>
      </c>
      <c r="G32" s="270"/>
      <c r="H32" s="252"/>
      <c r="I32" s="1"/>
      <c r="L32" s="4"/>
    </row>
    <row r="33" spans="1:16" ht="21.6" customHeight="1" x14ac:dyDescent="0.25">
      <c r="A33" s="1"/>
      <c r="B33" s="403"/>
      <c r="C33" s="500" t="s">
        <v>108</v>
      </c>
      <c r="D33" s="549"/>
      <c r="E33" s="550"/>
      <c r="F33" s="303">
        <v>3270.87</v>
      </c>
      <c r="G33" s="270"/>
      <c r="H33" s="252"/>
      <c r="I33" s="1"/>
      <c r="L33" s="4"/>
    </row>
    <row r="34" spans="1:16" ht="19.149999999999999" customHeight="1" thickBot="1" x14ac:dyDescent="0.25">
      <c r="A34" s="1"/>
      <c r="B34" s="403"/>
      <c r="C34" s="503" t="s">
        <v>109</v>
      </c>
      <c r="D34" s="538"/>
      <c r="E34" s="538"/>
      <c r="F34" s="311">
        <v>11992.47</v>
      </c>
      <c r="G34" s="270"/>
      <c r="H34" s="252"/>
      <c r="I34" s="1"/>
      <c r="L34" s="4"/>
    </row>
    <row r="35" spans="1:16" ht="0.6" customHeight="1" thickBot="1" x14ac:dyDescent="0.25">
      <c r="A35" s="1"/>
      <c r="B35" s="403"/>
      <c r="C35" s="539" t="s">
        <v>110</v>
      </c>
      <c r="D35" s="540"/>
      <c r="E35" s="541"/>
      <c r="F35" s="312"/>
      <c r="G35" s="270"/>
      <c r="H35" s="252"/>
      <c r="I35" s="1"/>
      <c r="L35" s="4"/>
    </row>
    <row r="36" spans="1:16" ht="22.9" customHeight="1" thickBot="1" x14ac:dyDescent="0.25">
      <c r="A36" s="1"/>
      <c r="B36" s="403"/>
      <c r="C36" s="542" t="s">
        <v>145</v>
      </c>
      <c r="D36" s="543"/>
      <c r="E36" s="544"/>
      <c r="F36" s="275">
        <f>SUM(F25:F35)</f>
        <v>1000827.8099999999</v>
      </c>
      <c r="G36" s="270"/>
      <c r="H36" s="252"/>
      <c r="I36" s="1"/>
      <c r="L36" s="4"/>
    </row>
    <row r="37" spans="1:16" ht="31.9" customHeight="1" x14ac:dyDescent="0.2">
      <c r="A37" s="1"/>
      <c r="B37" s="403"/>
      <c r="C37" s="545" t="s">
        <v>150</v>
      </c>
      <c r="D37" s="545"/>
      <c r="E37" s="546"/>
      <c r="F37" s="313">
        <v>255033</v>
      </c>
      <c r="G37" s="270"/>
      <c r="H37" s="252"/>
      <c r="I37" s="1"/>
      <c r="L37" s="4"/>
      <c r="M37" s="4"/>
    </row>
    <row r="38" spans="1:16" ht="33" customHeight="1" thickBot="1" x14ac:dyDescent="0.25">
      <c r="A38" s="1"/>
      <c r="B38" s="403"/>
      <c r="C38" s="547" t="s">
        <v>144</v>
      </c>
      <c r="D38" s="548"/>
      <c r="E38" s="548"/>
      <c r="F38" s="314">
        <v>210948.21</v>
      </c>
      <c r="G38" s="270"/>
      <c r="H38" s="252"/>
      <c r="I38" s="1"/>
      <c r="L38" s="4"/>
    </row>
    <row r="39" spans="1:16" ht="18.75" customHeight="1" thickBot="1" x14ac:dyDescent="0.35">
      <c r="A39" s="1"/>
      <c r="B39" s="403"/>
      <c r="C39" s="595" t="s">
        <v>18</v>
      </c>
      <c r="D39" s="596"/>
      <c r="E39" s="596"/>
      <c r="F39" s="412">
        <f>F36+F37</f>
        <v>1255860.81</v>
      </c>
      <c r="G39" s="315"/>
      <c r="H39" s="252"/>
      <c r="I39" s="1"/>
      <c r="L39" s="4"/>
    </row>
    <row r="40" spans="1:16" ht="16.149999999999999" customHeight="1" x14ac:dyDescent="0.2">
      <c r="A40" s="1"/>
      <c r="B40" s="403"/>
      <c r="C40" s="281"/>
      <c r="D40" s="281"/>
      <c r="E40" s="281"/>
      <c r="F40" s="281"/>
      <c r="G40" s="316"/>
      <c r="H40" s="252"/>
      <c r="I40" s="1"/>
      <c r="P40" s="4"/>
    </row>
    <row r="41" spans="1:16" ht="34.5" customHeight="1" x14ac:dyDescent="0.2">
      <c r="A41" s="1"/>
      <c r="B41" s="403"/>
      <c r="C41" s="513" t="s">
        <v>216</v>
      </c>
      <c r="D41" s="513"/>
      <c r="E41" s="513"/>
      <c r="F41" s="513"/>
      <c r="G41" s="256">
        <f>G22-H22-F39</f>
        <v>-546880.15000000014</v>
      </c>
      <c r="H41" s="317"/>
      <c r="I41" s="1"/>
    </row>
    <row r="42" spans="1:16" ht="7.9" customHeight="1" x14ac:dyDescent="0.2">
      <c r="A42" s="1"/>
      <c r="B42" s="403"/>
      <c r="C42" s="427"/>
      <c r="D42" s="427"/>
      <c r="E42" s="427"/>
      <c r="F42" s="427"/>
      <c r="G42" s="282"/>
      <c r="H42" s="252"/>
      <c r="I42" s="1"/>
    </row>
    <row r="43" spans="1:16" ht="7.9" customHeight="1" x14ac:dyDescent="0.2">
      <c r="A43" s="1"/>
      <c r="B43" s="403"/>
      <c r="C43" s="551"/>
      <c r="D43" s="551"/>
      <c r="E43" s="551"/>
      <c r="F43" s="551"/>
      <c r="G43" s="342"/>
      <c r="H43" s="252"/>
      <c r="I43" s="1"/>
    </row>
    <row r="44" spans="1:16" x14ac:dyDescent="0.2">
      <c r="B44" s="318" t="s">
        <v>19</v>
      </c>
      <c r="C44" s="401"/>
      <c r="D44" s="401"/>
      <c r="E44" s="401"/>
      <c r="F44" s="401"/>
      <c r="G44" s="401"/>
      <c r="H44" s="320"/>
    </row>
    <row r="45" spans="1:16" x14ac:dyDescent="0.2">
      <c r="B45" s="318" t="s">
        <v>149</v>
      </c>
      <c r="C45" s="401"/>
      <c r="D45" s="401"/>
      <c r="E45" s="401"/>
      <c r="F45" s="401"/>
      <c r="G45" s="401"/>
      <c r="H45" s="321"/>
    </row>
    <row r="46" spans="1:16" x14ac:dyDescent="0.2">
      <c r="B46" s="318" t="s">
        <v>148</v>
      </c>
      <c r="C46" s="401"/>
      <c r="D46" s="401"/>
      <c r="E46" s="401"/>
      <c r="F46" s="401"/>
      <c r="G46" s="401"/>
      <c r="H46" s="321"/>
    </row>
    <row r="47" spans="1:16" ht="4.5" customHeight="1" x14ac:dyDescent="0.2">
      <c r="B47" s="318"/>
      <c r="C47" s="401"/>
      <c r="D47" s="401"/>
      <c r="E47" s="401"/>
      <c r="F47" s="401"/>
      <c r="G47" s="401"/>
      <c r="H47" s="321"/>
    </row>
    <row r="48" spans="1:16" x14ac:dyDescent="0.2">
      <c r="B48" s="318"/>
      <c r="C48" s="401" t="s">
        <v>20</v>
      </c>
      <c r="D48" s="401"/>
      <c r="E48" s="401"/>
      <c r="F48" s="401" t="s">
        <v>172</v>
      </c>
      <c r="G48" s="401"/>
      <c r="H48" s="321"/>
    </row>
    <row r="49" spans="2:8" ht="14.45" customHeight="1" x14ac:dyDescent="0.2">
      <c r="B49" s="318"/>
      <c r="C49" s="537" t="s">
        <v>21</v>
      </c>
      <c r="D49" s="537"/>
      <c r="E49" s="537"/>
      <c r="F49" s="537"/>
      <c r="G49" s="537"/>
      <c r="H49" s="321"/>
    </row>
    <row r="50" spans="2:8" ht="15.75" customHeight="1" thickBot="1" x14ac:dyDescent="0.25">
      <c r="B50" s="288"/>
      <c r="C50" s="515" t="s">
        <v>39</v>
      </c>
      <c r="D50" s="515"/>
      <c r="E50" s="515"/>
      <c r="F50" s="515"/>
      <c r="G50" s="515"/>
      <c r="H50" s="289"/>
    </row>
  </sheetData>
  <mergeCells count="40">
    <mergeCell ref="J12:K12"/>
    <mergeCell ref="C13:E13"/>
    <mergeCell ref="F13:G13"/>
    <mergeCell ref="C2:G2"/>
    <mergeCell ref="C3:G3"/>
    <mergeCell ref="C5:G5"/>
    <mergeCell ref="C6:G6"/>
    <mergeCell ref="C7:G7"/>
    <mergeCell ref="C8:G8"/>
    <mergeCell ref="C15:G15"/>
    <mergeCell ref="C16:G16"/>
    <mergeCell ref="C18:E18"/>
    <mergeCell ref="C19:E19"/>
    <mergeCell ref="C9:G9"/>
    <mergeCell ref="C10:F10"/>
    <mergeCell ref="C11:F11"/>
    <mergeCell ref="C30:E30"/>
    <mergeCell ref="C20:E20"/>
    <mergeCell ref="C21:E21"/>
    <mergeCell ref="C22:E22"/>
    <mergeCell ref="C23:G23"/>
    <mergeCell ref="C24:G24"/>
    <mergeCell ref="C25:E25"/>
    <mergeCell ref="C26:E26"/>
    <mergeCell ref="C27:E27"/>
    <mergeCell ref="C29:E29"/>
    <mergeCell ref="C28:E28"/>
    <mergeCell ref="C36:E36"/>
    <mergeCell ref="C50:G50"/>
    <mergeCell ref="C31:E31"/>
    <mergeCell ref="C33:E33"/>
    <mergeCell ref="C34:E34"/>
    <mergeCell ref="C35:E35"/>
    <mergeCell ref="C37:E37"/>
    <mergeCell ref="C39:E39"/>
    <mergeCell ref="C41:F41"/>
    <mergeCell ref="C43:F43"/>
    <mergeCell ref="C49:G49"/>
    <mergeCell ref="C32:E32"/>
    <mergeCell ref="C38:E38"/>
  </mergeCells>
  <pageMargins left="0.70866141732283472" right="0.70866141732283472" top="0.55118110236220474" bottom="0.55118110236220474" header="0.15748031496062992" footer="0.15748031496062992"/>
  <pageSetup paperSize="9" scale="85" fitToWidth="0" fitToHeight="0" orientation="portrait" horizontalDpi="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5"/>
  <sheetViews>
    <sheetView workbookViewId="0">
      <selection activeCell="C6" sqref="C6:G6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4.125" customWidth="1"/>
    <col min="9" max="10" width="8.75" customWidth="1"/>
    <col min="13" max="13" width="9.8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6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62</v>
      </c>
      <c r="D3" s="530"/>
      <c r="E3" s="530"/>
      <c r="F3" s="530"/>
      <c r="G3" s="530"/>
      <c r="H3" s="245"/>
      <c r="I3" s="1"/>
    </row>
    <row r="4" spans="1:11" ht="8.25" customHeight="1" x14ac:dyDescent="0.2">
      <c r="A4" s="1"/>
      <c r="B4" s="244"/>
      <c r="C4" s="400"/>
      <c r="D4" s="400"/>
      <c r="E4" s="400"/>
      <c r="F4" s="400"/>
      <c r="G4" s="400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219</v>
      </c>
      <c r="D6" s="532"/>
      <c r="E6" s="532"/>
      <c r="F6" s="532"/>
      <c r="G6" s="532"/>
      <c r="H6" s="245"/>
      <c r="I6" s="1"/>
    </row>
    <row r="7" spans="1:11" ht="6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63</v>
      </c>
      <c r="D8" s="528"/>
      <c r="E8" s="528"/>
      <c r="F8" s="528"/>
      <c r="G8" s="528"/>
      <c r="H8" s="245"/>
      <c r="I8" s="1"/>
    </row>
    <row r="9" spans="1:11" ht="3.75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74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411">
        <v>2164.3000000000002</v>
      </c>
      <c r="H11" s="245"/>
      <c r="I11" s="1"/>
    </row>
    <row r="12" spans="1:11" ht="8.25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0.75" customHeight="1" x14ac:dyDescent="0.2">
      <c r="A13" s="1"/>
      <c r="B13" s="403"/>
      <c r="C13" s="536" t="s">
        <v>202</v>
      </c>
      <c r="D13" s="536"/>
      <c r="E13" s="536"/>
      <c r="F13" s="527">
        <v>-471152.09</v>
      </c>
      <c r="G13" s="527"/>
      <c r="H13" s="252"/>
      <c r="I13" s="1"/>
    </row>
    <row r="14" spans="1:11" ht="28.15" customHeight="1" x14ac:dyDescent="0.2">
      <c r="A14" s="1"/>
      <c r="B14" s="266"/>
      <c r="C14" s="496" t="s">
        <v>5</v>
      </c>
      <c r="D14" s="496"/>
      <c r="E14" s="496"/>
      <c r="F14" s="496"/>
      <c r="G14" s="496"/>
      <c r="H14" s="267"/>
      <c r="I14" s="1"/>
    </row>
    <row r="15" spans="1:11" ht="42.75" customHeight="1" x14ac:dyDescent="0.2">
      <c r="A15" s="1"/>
      <c r="B15" s="403"/>
      <c r="C15" s="512" t="s">
        <v>6</v>
      </c>
      <c r="D15" s="512"/>
      <c r="E15" s="512"/>
      <c r="F15" s="256" t="s">
        <v>7</v>
      </c>
      <c r="G15" s="257" t="s">
        <v>8</v>
      </c>
      <c r="H15" s="258" t="s">
        <v>207</v>
      </c>
      <c r="I15" s="1"/>
    </row>
    <row r="16" spans="1:11" ht="19.149999999999999" customHeight="1" x14ac:dyDescent="0.2">
      <c r="A16" s="1"/>
      <c r="B16" s="403"/>
      <c r="C16" s="498" t="s">
        <v>9</v>
      </c>
      <c r="D16" s="498"/>
      <c r="E16" s="498"/>
      <c r="F16" s="309">
        <f>F19-F18-F17</f>
        <v>784343.64</v>
      </c>
      <c r="G16" s="335">
        <f>G19-G18-G17</f>
        <v>814344.59000000008</v>
      </c>
      <c r="H16" s="345">
        <f>F16-G16</f>
        <v>-30000.95000000007</v>
      </c>
      <c r="I16" s="1"/>
      <c r="K16" s="4"/>
    </row>
    <row r="17" spans="1:14" ht="15.75" customHeight="1" x14ac:dyDescent="0.25">
      <c r="A17" s="1"/>
      <c r="B17" s="403"/>
      <c r="C17" s="498" t="s">
        <v>140</v>
      </c>
      <c r="D17" s="498"/>
      <c r="E17" s="498"/>
      <c r="F17" s="259">
        <v>10648.56</v>
      </c>
      <c r="G17" s="260">
        <v>17196.14</v>
      </c>
      <c r="H17" s="346">
        <f>F17-G17</f>
        <v>-6547.58</v>
      </c>
      <c r="I17" s="1"/>
    </row>
    <row r="18" spans="1:14" ht="17.45" customHeight="1" x14ac:dyDescent="0.25">
      <c r="A18" s="1"/>
      <c r="B18" s="403"/>
      <c r="C18" s="498" t="s">
        <v>141</v>
      </c>
      <c r="D18" s="498"/>
      <c r="E18" s="498"/>
      <c r="F18" s="259">
        <v>1558.08</v>
      </c>
      <c r="G18" s="260">
        <v>2791.2</v>
      </c>
      <c r="H18" s="346">
        <f>F18-G18</f>
        <v>-1233.1199999999999</v>
      </c>
      <c r="I18" s="1"/>
    </row>
    <row r="19" spans="1:14" ht="15.75" customHeight="1" x14ac:dyDescent="0.2">
      <c r="A19" s="1"/>
      <c r="B19" s="403"/>
      <c r="C19" s="534" t="s">
        <v>10</v>
      </c>
      <c r="D19" s="534"/>
      <c r="E19" s="534"/>
      <c r="F19" s="347">
        <v>796550.28</v>
      </c>
      <c r="G19" s="348">
        <v>834331.93</v>
      </c>
      <c r="H19" s="349">
        <f>F19-G19-F13</f>
        <v>433370.44</v>
      </c>
      <c r="I19" s="1"/>
    </row>
    <row r="20" spans="1:14" ht="15.75" customHeight="1" x14ac:dyDescent="0.2">
      <c r="A20" s="1"/>
      <c r="B20" s="266"/>
      <c r="C20" s="496" t="s">
        <v>11</v>
      </c>
      <c r="D20" s="496"/>
      <c r="E20" s="496"/>
      <c r="F20" s="496"/>
      <c r="G20" s="496"/>
      <c r="H20" s="267"/>
      <c r="I20" s="1"/>
      <c r="J20" s="4"/>
      <c r="K20" s="4"/>
    </row>
    <row r="21" spans="1:14" ht="15.75" customHeight="1" x14ac:dyDescent="0.2">
      <c r="A21" s="1"/>
      <c r="B21" s="403"/>
      <c r="C21" s="511" t="s">
        <v>33</v>
      </c>
      <c r="D21" s="511"/>
      <c r="E21" s="511"/>
      <c r="F21" s="309">
        <v>178425.24</v>
      </c>
      <c r="G21" s="270"/>
      <c r="H21" s="252"/>
      <c r="I21" s="1"/>
      <c r="J21" s="4"/>
      <c r="N21" s="4"/>
    </row>
    <row r="22" spans="1:14" ht="15.75" customHeight="1" x14ac:dyDescent="0.2">
      <c r="A22" s="1"/>
      <c r="B22" s="403"/>
      <c r="C22" s="511" t="s">
        <v>12</v>
      </c>
      <c r="D22" s="511"/>
      <c r="E22" s="511"/>
      <c r="F22" s="309">
        <v>106743.35</v>
      </c>
      <c r="G22" s="270"/>
      <c r="H22" s="252"/>
      <c r="I22" s="1"/>
      <c r="J22" s="4"/>
    </row>
    <row r="23" spans="1:14" ht="17.45" customHeight="1" x14ac:dyDescent="0.2">
      <c r="A23" s="1"/>
      <c r="B23" s="403"/>
      <c r="C23" s="511" t="s">
        <v>13</v>
      </c>
      <c r="D23" s="511"/>
      <c r="E23" s="511"/>
      <c r="F23" s="309">
        <v>61033.3</v>
      </c>
      <c r="G23" s="270"/>
      <c r="H23" s="252"/>
      <c r="I23" s="1"/>
      <c r="J23" s="4"/>
    </row>
    <row r="24" spans="1:14" ht="14.45" customHeight="1" x14ac:dyDescent="0.2">
      <c r="A24" s="1"/>
      <c r="B24" s="403"/>
      <c r="C24" s="511" t="s">
        <v>174</v>
      </c>
      <c r="D24" s="511"/>
      <c r="E24" s="511"/>
      <c r="F24" s="309">
        <v>69863.88</v>
      </c>
      <c r="G24" s="270"/>
      <c r="H24" s="252"/>
      <c r="I24" s="1"/>
    </row>
    <row r="25" spans="1:14" ht="14.45" customHeight="1" x14ac:dyDescent="0.2">
      <c r="A25" s="1"/>
      <c r="B25" s="403"/>
      <c r="C25" s="511" t="s">
        <v>173</v>
      </c>
      <c r="D25" s="511"/>
      <c r="E25" s="511"/>
      <c r="F25" s="309">
        <v>13245.72</v>
      </c>
      <c r="G25" s="270"/>
      <c r="H25" s="252"/>
      <c r="I25" s="1"/>
    </row>
    <row r="26" spans="1:14" ht="15.75" customHeight="1" x14ac:dyDescent="0.2">
      <c r="A26" s="1"/>
      <c r="B26" s="403"/>
      <c r="C26" s="511" t="s">
        <v>15</v>
      </c>
      <c r="D26" s="511"/>
      <c r="E26" s="511"/>
      <c r="F26" s="309">
        <v>45450.33</v>
      </c>
      <c r="G26" s="270"/>
      <c r="H26" s="252"/>
      <c r="I26" s="1"/>
    </row>
    <row r="27" spans="1:14" ht="15.75" customHeight="1" x14ac:dyDescent="0.2">
      <c r="A27" s="1"/>
      <c r="B27" s="403"/>
      <c r="C27" s="511" t="s">
        <v>16</v>
      </c>
      <c r="D27" s="511"/>
      <c r="E27" s="511"/>
      <c r="F27" s="309">
        <v>89342.37</v>
      </c>
      <c r="G27" s="270"/>
      <c r="H27" s="252"/>
      <c r="I27" s="1"/>
      <c r="L27" s="4"/>
      <c r="M27" s="4"/>
    </row>
    <row r="28" spans="1:14" ht="32.25" customHeight="1" x14ac:dyDescent="0.2">
      <c r="A28" s="1"/>
      <c r="B28" s="403"/>
      <c r="C28" s="511" t="s">
        <v>17</v>
      </c>
      <c r="D28" s="511"/>
      <c r="E28" s="511"/>
      <c r="F28" s="310">
        <v>82330.03</v>
      </c>
      <c r="G28" s="270"/>
      <c r="H28" s="252"/>
      <c r="I28" s="1"/>
    </row>
    <row r="29" spans="1:14" ht="15.75" customHeight="1" x14ac:dyDescent="0.25">
      <c r="A29" s="1"/>
      <c r="B29" s="403"/>
      <c r="C29" s="498" t="s">
        <v>151</v>
      </c>
      <c r="D29" s="498"/>
      <c r="E29" s="499"/>
      <c r="F29" s="259">
        <v>10648.56</v>
      </c>
      <c r="G29" s="270"/>
      <c r="H29" s="252"/>
      <c r="I29" s="1"/>
    </row>
    <row r="30" spans="1:14" ht="15.75" customHeight="1" x14ac:dyDescent="0.25">
      <c r="A30" s="1"/>
      <c r="B30" s="403"/>
      <c r="C30" s="500" t="s">
        <v>108</v>
      </c>
      <c r="D30" s="549"/>
      <c r="E30" s="550"/>
      <c r="F30" s="259">
        <v>1558.08</v>
      </c>
      <c r="G30" s="270"/>
      <c r="H30" s="252"/>
      <c r="I30" s="1"/>
    </row>
    <row r="31" spans="1:14" ht="15.75" customHeight="1" thickBot="1" x14ac:dyDescent="0.25">
      <c r="A31" s="1"/>
      <c r="B31" s="403"/>
      <c r="C31" s="564" t="s">
        <v>109</v>
      </c>
      <c r="D31" s="565"/>
      <c r="E31" s="565"/>
      <c r="F31" s="341">
        <v>5713.76</v>
      </c>
      <c r="G31" s="270"/>
      <c r="H31" s="252"/>
      <c r="I31" s="1"/>
    </row>
    <row r="32" spans="1:14" ht="18.600000000000001" customHeight="1" thickBot="1" x14ac:dyDescent="0.25">
      <c r="A32" s="1"/>
      <c r="B32" s="403"/>
      <c r="C32" s="542" t="s">
        <v>145</v>
      </c>
      <c r="D32" s="543"/>
      <c r="E32" s="544"/>
      <c r="F32" s="275">
        <f>SUM(F21:F31)</f>
        <v>664354.62</v>
      </c>
      <c r="G32" s="270"/>
      <c r="H32" s="252"/>
      <c r="I32" s="1"/>
    </row>
    <row r="33" spans="1:16" ht="31.15" customHeight="1" x14ac:dyDescent="0.2">
      <c r="A33" s="1"/>
      <c r="B33" s="403"/>
      <c r="C33" s="545" t="s">
        <v>150</v>
      </c>
      <c r="D33" s="545"/>
      <c r="E33" s="546"/>
      <c r="F33" s="313">
        <v>61440</v>
      </c>
      <c r="G33" s="270"/>
      <c r="H33" s="252"/>
      <c r="I33" s="1"/>
      <c r="M33" s="4"/>
    </row>
    <row r="34" spans="1:16" ht="29.45" customHeight="1" thickBot="1" x14ac:dyDescent="0.25">
      <c r="A34" s="1"/>
      <c r="B34" s="403"/>
      <c r="C34" s="547" t="s">
        <v>144</v>
      </c>
      <c r="D34" s="548"/>
      <c r="E34" s="548"/>
      <c r="F34" s="314">
        <v>134774.97</v>
      </c>
      <c r="G34" s="270"/>
      <c r="H34" s="252"/>
      <c r="I34" s="1"/>
    </row>
    <row r="35" spans="1:16" ht="25.15" customHeight="1" thickBot="1" x14ac:dyDescent="0.35">
      <c r="A35" s="1"/>
      <c r="B35" s="403"/>
      <c r="C35" s="561" t="s">
        <v>18</v>
      </c>
      <c r="D35" s="562"/>
      <c r="E35" s="563"/>
      <c r="F35" s="279">
        <f>F32+F33</f>
        <v>725794.62</v>
      </c>
      <c r="G35" s="315"/>
      <c r="H35" s="252"/>
      <c r="I35" s="1"/>
      <c r="L35" s="4"/>
    </row>
    <row r="36" spans="1:16" ht="14.45" customHeight="1" x14ac:dyDescent="0.2">
      <c r="A36" s="1"/>
      <c r="B36" s="569"/>
      <c r="C36" s="570"/>
      <c r="D36" s="570"/>
      <c r="E36" s="570"/>
      <c r="F36" s="570"/>
      <c r="G36" s="570"/>
      <c r="H36" s="571"/>
      <c r="I36" s="1"/>
      <c r="L36" s="4"/>
    </row>
    <row r="37" spans="1:16" ht="33.6" customHeight="1" x14ac:dyDescent="0.2">
      <c r="A37" s="1"/>
      <c r="B37" s="403"/>
      <c r="C37" s="513" t="s">
        <v>209</v>
      </c>
      <c r="D37" s="513"/>
      <c r="E37" s="513"/>
      <c r="F37" s="513"/>
      <c r="G37" s="338">
        <f>G19-H19-F35</f>
        <v>-324833.12999999995</v>
      </c>
      <c r="H37" s="317"/>
      <c r="I37" s="1"/>
      <c r="L37" s="4"/>
    </row>
    <row r="38" spans="1:16" ht="12" customHeight="1" x14ac:dyDescent="0.2">
      <c r="A38" s="1"/>
      <c r="B38" s="403"/>
      <c r="C38" s="551"/>
      <c r="D38" s="551"/>
      <c r="E38" s="551"/>
      <c r="F38" s="551"/>
      <c r="G38" s="342"/>
      <c r="H38" s="252"/>
      <c r="I38" s="1"/>
      <c r="L38" s="4"/>
    </row>
    <row r="39" spans="1:16" ht="13.15" customHeight="1" x14ac:dyDescent="0.2">
      <c r="A39" s="1"/>
      <c r="B39" s="318" t="s">
        <v>19</v>
      </c>
      <c r="C39" s="401"/>
      <c r="D39" s="401"/>
      <c r="E39" s="401"/>
      <c r="F39" s="401"/>
      <c r="G39" s="401"/>
      <c r="H39" s="320"/>
      <c r="I39" s="1"/>
      <c r="L39" s="4"/>
    </row>
    <row r="40" spans="1:16" ht="15.6" customHeight="1" x14ac:dyDescent="0.2">
      <c r="A40" s="1"/>
      <c r="B40" s="318" t="s">
        <v>149</v>
      </c>
      <c r="C40" s="401"/>
      <c r="D40" s="401"/>
      <c r="E40" s="401"/>
      <c r="F40" s="401"/>
      <c r="G40" s="401"/>
      <c r="H40" s="321"/>
      <c r="I40" s="1"/>
      <c r="L40" s="4"/>
    </row>
    <row r="41" spans="1:16" ht="13.9" customHeight="1" x14ac:dyDescent="0.2">
      <c r="A41" s="1"/>
      <c r="B41" s="318" t="s">
        <v>148</v>
      </c>
      <c r="C41" s="401"/>
      <c r="D41" s="401"/>
      <c r="E41" s="401"/>
      <c r="F41" s="401"/>
      <c r="G41" s="401"/>
      <c r="H41" s="321"/>
      <c r="I41" s="1"/>
      <c r="L41" s="4"/>
    </row>
    <row r="42" spans="1:16" ht="6.75" customHeight="1" x14ac:dyDescent="0.2">
      <c r="A42" s="1"/>
      <c r="B42" s="318"/>
      <c r="C42" s="401"/>
      <c r="D42" s="401"/>
      <c r="E42" s="401"/>
      <c r="F42" s="401"/>
      <c r="G42" s="401"/>
      <c r="H42" s="321"/>
      <c r="I42" s="1"/>
      <c r="P42" s="4"/>
    </row>
    <row r="43" spans="1:16" ht="22.9" customHeight="1" x14ac:dyDescent="0.2">
      <c r="A43" s="1"/>
      <c r="B43" s="318"/>
      <c r="C43" s="401" t="s">
        <v>20</v>
      </c>
      <c r="D43" s="401"/>
      <c r="E43" s="401"/>
      <c r="F43" s="401" t="s">
        <v>172</v>
      </c>
      <c r="G43" s="401"/>
      <c r="H43" s="321"/>
      <c r="I43" s="1"/>
      <c r="L43" s="4"/>
      <c r="P43" s="4"/>
    </row>
    <row r="44" spans="1:16" ht="24.6" customHeight="1" x14ac:dyDescent="0.2">
      <c r="A44" s="1"/>
      <c r="B44" s="318"/>
      <c r="C44" s="537" t="s">
        <v>21</v>
      </c>
      <c r="D44" s="537"/>
      <c r="E44" s="537"/>
      <c r="F44" s="537"/>
      <c r="G44" s="537"/>
      <c r="H44" s="321"/>
      <c r="I44" s="1"/>
    </row>
    <row r="45" spans="1:16" ht="27" customHeight="1" thickBot="1" x14ac:dyDescent="0.25">
      <c r="A45" s="1"/>
      <c r="B45" s="288"/>
      <c r="C45" s="515" t="s">
        <v>39</v>
      </c>
      <c r="D45" s="515"/>
      <c r="E45" s="515"/>
      <c r="F45" s="515"/>
      <c r="G45" s="515"/>
      <c r="H45" s="289"/>
      <c r="I45" s="1"/>
    </row>
  </sheetData>
  <mergeCells count="39">
    <mergeCell ref="J12:K12"/>
    <mergeCell ref="C13:E13"/>
    <mergeCell ref="F13:G13"/>
    <mergeCell ref="C8:G8"/>
    <mergeCell ref="C2:G2"/>
    <mergeCell ref="C3:G3"/>
    <mergeCell ref="C5:G5"/>
    <mergeCell ref="C6:G6"/>
    <mergeCell ref="C7:G7"/>
    <mergeCell ref="C19:E19"/>
    <mergeCell ref="C24:E24"/>
    <mergeCell ref="C26:E26"/>
    <mergeCell ref="C9:G9"/>
    <mergeCell ref="C10:F10"/>
    <mergeCell ref="C11:F11"/>
    <mergeCell ref="C25:E25"/>
    <mergeCell ref="B36:H36"/>
    <mergeCell ref="C44:G44"/>
    <mergeCell ref="C45:G45"/>
    <mergeCell ref="C34:E34"/>
    <mergeCell ref="C35:E35"/>
    <mergeCell ref="C37:F37"/>
    <mergeCell ref="C38:F38"/>
    <mergeCell ref="C33:E33"/>
    <mergeCell ref="C14:G14"/>
    <mergeCell ref="C16:E16"/>
    <mergeCell ref="C17:E17"/>
    <mergeCell ref="C18:E18"/>
    <mergeCell ref="C20:G20"/>
    <mergeCell ref="C28:E28"/>
    <mergeCell ref="C29:E29"/>
    <mergeCell ref="C30:E30"/>
    <mergeCell ref="C31:E31"/>
    <mergeCell ref="C32:E32"/>
    <mergeCell ref="C21:E21"/>
    <mergeCell ref="C22:E22"/>
    <mergeCell ref="C23:E23"/>
    <mergeCell ref="C27:E27"/>
    <mergeCell ref="C15:E15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6"/>
  <sheetViews>
    <sheetView topLeftCell="A13" workbookViewId="0">
      <selection activeCell="F12" sqref="F12:G12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3.125" customWidth="1"/>
    <col min="9" max="10" width="8.75" customWidth="1"/>
    <col min="13" max="13" width="11.3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16.149999999999999" customHeight="1" x14ac:dyDescent="0.2">
      <c r="A2" s="1"/>
      <c r="B2" s="322"/>
      <c r="C2" s="553"/>
      <c r="D2" s="553"/>
      <c r="E2" s="553"/>
      <c r="F2" s="553"/>
      <c r="G2" s="553"/>
      <c r="H2" s="323"/>
      <c r="I2" s="1"/>
    </row>
    <row r="3" spans="1:11" ht="22.9" customHeight="1" x14ac:dyDescent="0.2">
      <c r="A3" s="1"/>
      <c r="B3" s="403"/>
      <c r="C3" s="554" t="s">
        <v>64</v>
      </c>
      <c r="D3" s="554"/>
      <c r="E3" s="554"/>
      <c r="F3" s="554"/>
      <c r="G3" s="554"/>
      <c r="H3" s="252"/>
      <c r="I3" s="1"/>
    </row>
    <row r="4" spans="1:11" ht="14.25" customHeight="1" x14ac:dyDescent="0.2">
      <c r="A4" s="1"/>
      <c r="B4" s="403"/>
      <c r="C4" s="555" t="s">
        <v>175</v>
      </c>
      <c r="D4" s="555"/>
      <c r="E4" s="555"/>
      <c r="F4" s="555"/>
      <c r="G4" s="555"/>
      <c r="H4" s="252"/>
      <c r="I4" s="1"/>
    </row>
    <row r="5" spans="1:11" ht="17.25" customHeight="1" x14ac:dyDescent="0.2">
      <c r="A5" s="1"/>
      <c r="B5" s="403"/>
      <c r="C5" s="556" t="s">
        <v>213</v>
      </c>
      <c r="D5" s="556"/>
      <c r="E5" s="556"/>
      <c r="F5" s="556"/>
      <c r="G5" s="556"/>
      <c r="H5" s="252"/>
      <c r="I5" s="1"/>
    </row>
    <row r="6" spans="1:11" ht="6.75" customHeight="1" x14ac:dyDescent="0.2">
      <c r="A6" s="1"/>
      <c r="B6" s="403"/>
      <c r="C6" s="551"/>
      <c r="D6" s="551"/>
      <c r="E6" s="551"/>
      <c r="F6" s="551"/>
      <c r="G6" s="551"/>
      <c r="H6" s="252"/>
      <c r="I6" s="1"/>
    </row>
    <row r="7" spans="1:11" ht="17.45" customHeight="1" x14ac:dyDescent="0.2">
      <c r="A7" s="1"/>
      <c r="B7" s="403"/>
      <c r="C7" s="552" t="s">
        <v>65</v>
      </c>
      <c r="D7" s="552"/>
      <c r="E7" s="552"/>
      <c r="F7" s="552"/>
      <c r="G7" s="552"/>
      <c r="H7" s="252"/>
      <c r="I7" s="1"/>
    </row>
    <row r="8" spans="1:11" ht="3.75" customHeight="1" x14ac:dyDescent="0.2">
      <c r="A8" s="1"/>
      <c r="B8" s="403"/>
      <c r="C8" s="551"/>
      <c r="D8" s="551"/>
      <c r="E8" s="551"/>
      <c r="F8" s="551"/>
      <c r="G8" s="551"/>
      <c r="H8" s="252"/>
      <c r="I8" s="1"/>
    </row>
    <row r="9" spans="1:11" ht="15.75" customHeight="1" x14ac:dyDescent="0.2">
      <c r="A9" s="1"/>
      <c r="B9" s="403"/>
      <c r="C9" s="522" t="s">
        <v>3</v>
      </c>
      <c r="D9" s="522"/>
      <c r="E9" s="522"/>
      <c r="F9" s="522"/>
      <c r="G9" s="247">
        <v>475</v>
      </c>
      <c r="H9" s="252"/>
      <c r="I9" s="1"/>
    </row>
    <row r="10" spans="1:11" ht="15.75" customHeight="1" x14ac:dyDescent="0.2">
      <c r="A10" s="1"/>
      <c r="B10" s="403"/>
      <c r="C10" s="523" t="s">
        <v>4</v>
      </c>
      <c r="D10" s="523"/>
      <c r="E10" s="523"/>
      <c r="F10" s="523"/>
      <c r="G10" s="411">
        <v>12612.88</v>
      </c>
      <c r="H10" s="252"/>
      <c r="I10" s="1"/>
    </row>
    <row r="11" spans="1:11" ht="9" customHeight="1" x14ac:dyDescent="0.2">
      <c r="A11" s="1"/>
      <c r="B11" s="403"/>
      <c r="C11" s="326"/>
      <c r="D11" s="326"/>
      <c r="E11" s="326"/>
      <c r="F11" s="326"/>
      <c r="G11" s="327"/>
      <c r="H11" s="252"/>
      <c r="I11" s="1"/>
      <c r="J11" s="486"/>
      <c r="K11" s="486"/>
    </row>
    <row r="12" spans="1:11" ht="30.75" customHeight="1" x14ac:dyDescent="0.2">
      <c r="A12" s="1"/>
      <c r="B12" s="403"/>
      <c r="C12" s="536" t="s">
        <v>208</v>
      </c>
      <c r="D12" s="536"/>
      <c r="E12" s="536"/>
      <c r="F12" s="527">
        <v>-3272552.88</v>
      </c>
      <c r="G12" s="527"/>
      <c r="H12" s="252"/>
      <c r="I12" s="1"/>
    </row>
    <row r="13" spans="1:11" ht="16.149999999999999" customHeight="1" x14ac:dyDescent="0.2">
      <c r="A13" s="1"/>
      <c r="B13" s="403"/>
      <c r="C13" s="551"/>
      <c r="D13" s="551"/>
      <c r="E13" s="551"/>
      <c r="F13" s="551"/>
      <c r="G13" s="551"/>
      <c r="H13" s="252"/>
      <c r="I13" s="1"/>
    </row>
    <row r="14" spans="1:11" ht="22.15" customHeight="1" x14ac:dyDescent="0.2">
      <c r="A14" s="1"/>
      <c r="B14" s="403"/>
      <c r="C14" s="552" t="s">
        <v>5</v>
      </c>
      <c r="D14" s="552"/>
      <c r="E14" s="552"/>
      <c r="F14" s="552"/>
      <c r="G14" s="552"/>
      <c r="H14" s="252"/>
      <c r="I14" s="1"/>
      <c r="K14" s="4"/>
    </row>
    <row r="15" spans="1:11" ht="42" customHeight="1" x14ac:dyDescent="0.2">
      <c r="A15" s="1"/>
      <c r="B15" s="403"/>
      <c r="C15" s="512" t="s">
        <v>6</v>
      </c>
      <c r="D15" s="512"/>
      <c r="E15" s="512"/>
      <c r="F15" s="256" t="s">
        <v>7</v>
      </c>
      <c r="G15" s="257" t="s">
        <v>8</v>
      </c>
      <c r="H15" s="258" t="s">
        <v>207</v>
      </c>
      <c r="I15" s="1"/>
    </row>
    <row r="16" spans="1:11" ht="15.75" customHeight="1" x14ac:dyDescent="0.25">
      <c r="A16" s="1"/>
      <c r="B16" s="403"/>
      <c r="C16" s="498" t="s">
        <v>9</v>
      </c>
      <c r="D16" s="498"/>
      <c r="E16" s="498"/>
      <c r="F16" s="303">
        <f>F19-F18-F17</f>
        <v>3258010.68</v>
      </c>
      <c r="G16" s="304">
        <f>G19-G18-G17</f>
        <v>3275532.9299999997</v>
      </c>
      <c r="H16" s="428">
        <f>F16-G16</f>
        <v>-17522.249999999534</v>
      </c>
      <c r="I16" s="1"/>
    </row>
    <row r="17" spans="1:14" ht="15.75" customHeight="1" x14ac:dyDescent="0.25">
      <c r="A17" s="1"/>
      <c r="B17" s="403"/>
      <c r="C17" s="498" t="s">
        <v>140</v>
      </c>
      <c r="D17" s="498"/>
      <c r="E17" s="498"/>
      <c r="F17" s="303">
        <v>0</v>
      </c>
      <c r="G17" s="304">
        <v>0</v>
      </c>
      <c r="H17" s="428">
        <f>F17-G17</f>
        <v>0</v>
      </c>
      <c r="I17" s="1"/>
      <c r="J17" s="4"/>
      <c r="K17" s="4"/>
    </row>
    <row r="18" spans="1:14" ht="15.75" customHeight="1" x14ac:dyDescent="0.25">
      <c r="A18" s="1"/>
      <c r="B18" s="403"/>
      <c r="C18" s="498" t="s">
        <v>141</v>
      </c>
      <c r="D18" s="498"/>
      <c r="E18" s="498"/>
      <c r="F18" s="303">
        <v>9095.76</v>
      </c>
      <c r="G18" s="304">
        <v>2896.97</v>
      </c>
      <c r="H18" s="428">
        <f>F18-G18</f>
        <v>6198.7900000000009</v>
      </c>
      <c r="I18" s="1"/>
      <c r="J18" s="4"/>
      <c r="N18" s="4"/>
    </row>
    <row r="19" spans="1:14" ht="15.75" customHeight="1" x14ac:dyDescent="0.25">
      <c r="A19" s="1"/>
      <c r="B19" s="403"/>
      <c r="C19" s="534" t="s">
        <v>10</v>
      </c>
      <c r="D19" s="534"/>
      <c r="E19" s="534"/>
      <c r="F19" s="263">
        <v>3267106.44</v>
      </c>
      <c r="G19" s="264">
        <v>3278429.9</v>
      </c>
      <c r="H19" s="426">
        <f>F19-G19-F12</f>
        <v>3261229.42</v>
      </c>
      <c r="I19" s="1"/>
      <c r="J19" s="4"/>
    </row>
    <row r="20" spans="1:14" ht="7.5" customHeight="1" x14ac:dyDescent="0.2">
      <c r="A20" s="1"/>
      <c r="B20" s="403"/>
      <c r="C20" s="640"/>
      <c r="D20" s="640"/>
      <c r="E20" s="640"/>
      <c r="F20" s="640"/>
      <c r="G20" s="640"/>
      <c r="H20" s="252"/>
      <c r="I20" s="1"/>
    </row>
    <row r="21" spans="1:14" ht="24.6" customHeight="1" x14ac:dyDescent="0.2">
      <c r="A21" s="1"/>
      <c r="B21" s="403"/>
      <c r="C21" s="552" t="s">
        <v>11</v>
      </c>
      <c r="D21" s="552"/>
      <c r="E21" s="552"/>
      <c r="F21" s="552"/>
      <c r="G21" s="552"/>
      <c r="H21" s="252"/>
      <c r="I21" s="1"/>
    </row>
    <row r="22" spans="1:14" ht="15.75" customHeight="1" x14ac:dyDescent="0.2">
      <c r="A22" s="1"/>
      <c r="B22" s="403"/>
      <c r="C22" s="524" t="s">
        <v>12</v>
      </c>
      <c r="D22" s="523"/>
      <c r="E22" s="525"/>
      <c r="F22" s="309">
        <v>397207.01</v>
      </c>
      <c r="G22" s="270"/>
      <c r="H22" s="252"/>
      <c r="I22" s="1"/>
    </row>
    <row r="23" spans="1:14" ht="15.75" customHeight="1" x14ac:dyDescent="0.2">
      <c r="A23" s="1"/>
      <c r="B23" s="403"/>
      <c r="C23" s="524" t="s">
        <v>13</v>
      </c>
      <c r="D23" s="523"/>
      <c r="E23" s="525"/>
      <c r="F23" s="309">
        <v>432076.33</v>
      </c>
      <c r="G23" s="270"/>
      <c r="H23" s="252"/>
      <c r="I23" s="1"/>
    </row>
    <row r="24" spans="1:14" ht="14.25" customHeight="1" x14ac:dyDescent="0.2">
      <c r="A24" s="1"/>
      <c r="B24" s="403"/>
      <c r="C24" s="524" t="s">
        <v>174</v>
      </c>
      <c r="D24" s="523"/>
      <c r="E24" s="525"/>
      <c r="F24" s="309">
        <v>407820.72</v>
      </c>
      <c r="G24" s="270"/>
      <c r="H24" s="252"/>
      <c r="I24" s="1"/>
    </row>
    <row r="25" spans="1:14" ht="14.25" customHeight="1" x14ac:dyDescent="0.2">
      <c r="A25" s="1"/>
      <c r="B25" s="403"/>
      <c r="C25" s="524" t="s">
        <v>173</v>
      </c>
      <c r="D25" s="523"/>
      <c r="E25" s="525"/>
      <c r="F25" s="309">
        <v>77321.52</v>
      </c>
      <c r="G25" s="270"/>
      <c r="H25" s="252"/>
      <c r="I25" s="1"/>
    </row>
    <row r="26" spans="1:14" ht="15.75" customHeight="1" x14ac:dyDescent="0.2">
      <c r="A26" s="1"/>
      <c r="B26" s="403"/>
      <c r="C26" s="524" t="s">
        <v>15</v>
      </c>
      <c r="D26" s="523"/>
      <c r="E26" s="525"/>
      <c r="F26" s="309">
        <v>265310.03000000003</v>
      </c>
      <c r="G26" s="270"/>
      <c r="H26" s="252"/>
      <c r="I26" s="1"/>
    </row>
    <row r="27" spans="1:14" ht="15.75" customHeight="1" x14ac:dyDescent="0.2">
      <c r="A27" s="1"/>
      <c r="B27" s="403"/>
      <c r="C27" s="524" t="s">
        <v>16</v>
      </c>
      <c r="D27" s="523"/>
      <c r="E27" s="525"/>
      <c r="F27" s="309">
        <v>521523.71</v>
      </c>
      <c r="G27" s="270"/>
      <c r="H27" s="252"/>
      <c r="I27" s="1"/>
    </row>
    <row r="28" spans="1:14" ht="33.75" customHeight="1" x14ac:dyDescent="0.2">
      <c r="A28" s="1"/>
      <c r="B28" s="403"/>
      <c r="C28" s="524" t="s">
        <v>17</v>
      </c>
      <c r="D28" s="523"/>
      <c r="E28" s="525"/>
      <c r="F28" s="310">
        <v>433592.38</v>
      </c>
      <c r="G28" s="270"/>
      <c r="H28" s="252"/>
      <c r="I28" s="1"/>
      <c r="L28" s="4"/>
    </row>
    <row r="29" spans="1:14" ht="17.45" customHeight="1" x14ac:dyDescent="0.25">
      <c r="A29" s="1"/>
      <c r="B29" s="403"/>
      <c r="C29" s="499" t="s">
        <v>140</v>
      </c>
      <c r="D29" s="557"/>
      <c r="E29" s="558"/>
      <c r="F29" s="303">
        <v>0</v>
      </c>
      <c r="G29" s="270"/>
      <c r="H29" s="252"/>
      <c r="I29" s="1"/>
      <c r="L29" s="4"/>
    </row>
    <row r="30" spans="1:14" ht="19.899999999999999" customHeight="1" x14ac:dyDescent="0.25">
      <c r="A30" s="1"/>
      <c r="B30" s="403"/>
      <c r="C30" s="677" t="s">
        <v>108</v>
      </c>
      <c r="D30" s="678"/>
      <c r="E30" s="679"/>
      <c r="F30" s="303">
        <v>9095.76</v>
      </c>
      <c r="G30" s="270"/>
      <c r="H30" s="252"/>
      <c r="I30" s="1"/>
      <c r="L30" s="4"/>
    </row>
    <row r="31" spans="1:14" ht="15" customHeight="1" thickBot="1" x14ac:dyDescent="0.25">
      <c r="A31" s="1"/>
      <c r="B31" s="403"/>
      <c r="C31" s="680" t="s">
        <v>109</v>
      </c>
      <c r="D31" s="681"/>
      <c r="E31" s="682"/>
      <c r="F31" s="429">
        <v>33353.26</v>
      </c>
      <c r="G31" s="270"/>
      <c r="H31" s="252"/>
      <c r="I31" s="1"/>
      <c r="L31" s="4"/>
    </row>
    <row r="32" spans="1:14" ht="14.45" hidden="1" customHeight="1" thickBot="1" x14ac:dyDescent="0.25">
      <c r="A32" s="1"/>
      <c r="B32" s="403"/>
      <c r="C32" s="539" t="s">
        <v>110</v>
      </c>
      <c r="D32" s="683"/>
      <c r="E32" s="683"/>
      <c r="F32" s="334"/>
      <c r="G32" s="270"/>
      <c r="H32" s="252"/>
      <c r="I32" s="1"/>
      <c r="L32" s="4"/>
    </row>
    <row r="33" spans="1:16" ht="18.75" customHeight="1" thickBot="1" x14ac:dyDescent="0.25">
      <c r="A33" s="1"/>
      <c r="B33" s="403"/>
      <c r="C33" s="542" t="s">
        <v>145</v>
      </c>
      <c r="D33" s="654"/>
      <c r="E33" s="655"/>
      <c r="F33" s="275">
        <f>SUM(F22:F32)</f>
        <v>2577300.7199999997</v>
      </c>
      <c r="G33" s="270"/>
      <c r="H33" s="252"/>
      <c r="I33" s="1"/>
      <c r="L33" s="4"/>
    </row>
    <row r="34" spans="1:16" ht="29.45" customHeight="1" x14ac:dyDescent="0.2">
      <c r="A34" s="1"/>
      <c r="B34" s="403"/>
      <c r="C34" s="656" t="s">
        <v>150</v>
      </c>
      <c r="D34" s="657"/>
      <c r="E34" s="658"/>
      <c r="F34" s="313">
        <v>874566</v>
      </c>
      <c r="G34" s="270"/>
      <c r="H34" s="252"/>
      <c r="I34" s="1"/>
      <c r="M34" s="4"/>
      <c r="P34" s="4"/>
    </row>
    <row r="35" spans="1:16" ht="31.5" customHeight="1" thickBot="1" x14ac:dyDescent="0.25">
      <c r="A35" s="1"/>
      <c r="B35" s="403"/>
      <c r="C35" s="647" t="s">
        <v>144</v>
      </c>
      <c r="D35" s="648"/>
      <c r="E35" s="649"/>
      <c r="F35" s="314">
        <v>640056.47</v>
      </c>
      <c r="G35" s="270"/>
      <c r="H35" s="252"/>
      <c r="I35" s="1"/>
      <c r="L35" s="4"/>
      <c r="P35" s="4"/>
    </row>
    <row r="36" spans="1:16" ht="25.15" customHeight="1" thickBot="1" x14ac:dyDescent="0.35">
      <c r="A36" s="1"/>
      <c r="B36" s="403"/>
      <c r="C36" s="561" t="s">
        <v>18</v>
      </c>
      <c r="D36" s="562"/>
      <c r="E36" s="563"/>
      <c r="F36" s="279">
        <f>F33+F34</f>
        <v>3451866.7199999997</v>
      </c>
      <c r="G36" s="315"/>
      <c r="H36" s="252"/>
      <c r="I36" s="1"/>
    </row>
    <row r="37" spans="1:16" ht="25.15" customHeight="1" x14ac:dyDescent="0.2">
      <c r="A37" s="1"/>
      <c r="B37" s="403"/>
      <c r="C37" s="281"/>
      <c r="D37" s="281"/>
      <c r="E37" s="281"/>
      <c r="F37" s="281"/>
      <c r="G37" s="316"/>
      <c r="H37" s="252"/>
      <c r="I37" s="1"/>
    </row>
    <row r="38" spans="1:16" ht="33" customHeight="1" x14ac:dyDescent="0.2">
      <c r="A38" s="1"/>
      <c r="B38" s="403"/>
      <c r="C38" s="513" t="s">
        <v>216</v>
      </c>
      <c r="D38" s="513"/>
      <c r="E38" s="513"/>
      <c r="F38" s="513"/>
      <c r="G38" s="256">
        <f>G19-H19-F36</f>
        <v>-3434666.2399999998</v>
      </c>
      <c r="H38" s="252"/>
      <c r="I38" s="1"/>
    </row>
    <row r="39" spans="1:16" ht="19.899999999999999" customHeight="1" x14ac:dyDescent="0.2">
      <c r="A39" s="1"/>
      <c r="B39" s="403"/>
      <c r="C39" s="640"/>
      <c r="D39" s="640"/>
      <c r="E39" s="640"/>
      <c r="F39" s="640"/>
      <c r="G39" s="342"/>
      <c r="H39" s="252"/>
      <c r="I39" s="1"/>
    </row>
    <row r="40" spans="1:16" x14ac:dyDescent="0.2">
      <c r="B40" s="318" t="s">
        <v>19</v>
      </c>
      <c r="C40" s="401"/>
      <c r="D40" s="401"/>
      <c r="E40" s="401"/>
      <c r="F40" s="401"/>
      <c r="G40" s="401"/>
      <c r="H40" s="321"/>
    </row>
    <row r="41" spans="1:16" x14ac:dyDescent="0.2">
      <c r="B41" s="318" t="s">
        <v>149</v>
      </c>
      <c r="C41" s="401"/>
      <c r="D41" s="401"/>
      <c r="E41" s="401"/>
      <c r="F41" s="401"/>
      <c r="G41" s="401"/>
      <c r="H41" s="321"/>
    </row>
    <row r="42" spans="1:16" ht="15.6" customHeight="1" x14ac:dyDescent="0.2">
      <c r="B42" s="318" t="s">
        <v>148</v>
      </c>
      <c r="C42" s="401"/>
      <c r="D42" s="401"/>
      <c r="E42" s="401"/>
      <c r="F42" s="401"/>
      <c r="G42" s="401"/>
      <c r="H42" s="321"/>
    </row>
    <row r="43" spans="1:16" ht="15.6" customHeight="1" x14ac:dyDescent="0.2">
      <c r="B43" s="318"/>
      <c r="C43" s="401"/>
      <c r="D43" s="401"/>
      <c r="E43" s="401"/>
      <c r="F43" s="401"/>
      <c r="G43" s="401"/>
      <c r="H43" s="321"/>
    </row>
    <row r="44" spans="1:16" x14ac:dyDescent="0.2">
      <c r="B44" s="318"/>
      <c r="C44" s="401" t="s">
        <v>20</v>
      </c>
      <c r="D44" s="401"/>
      <c r="E44" s="401"/>
      <c r="F44" s="401" t="s">
        <v>172</v>
      </c>
      <c r="G44" s="401"/>
      <c r="H44" s="321"/>
    </row>
    <row r="45" spans="1:16" x14ac:dyDescent="0.2">
      <c r="B45" s="318"/>
      <c r="C45" s="537" t="s">
        <v>21</v>
      </c>
      <c r="D45" s="537"/>
      <c r="E45" s="537"/>
      <c r="F45" s="537"/>
      <c r="G45" s="537"/>
      <c r="H45" s="321"/>
    </row>
    <row r="46" spans="1:16" ht="15" thickBot="1" x14ac:dyDescent="0.25">
      <c r="B46" s="288"/>
      <c r="C46" s="515" t="s">
        <v>39</v>
      </c>
      <c r="D46" s="515"/>
      <c r="E46" s="515"/>
      <c r="F46" s="515"/>
      <c r="G46" s="515"/>
      <c r="H46" s="289"/>
    </row>
  </sheetData>
  <mergeCells count="40">
    <mergeCell ref="C45:G45"/>
    <mergeCell ref="C46:G46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8:F38"/>
    <mergeCell ref="C39:F39"/>
    <mergeCell ref="C22:E22"/>
    <mergeCell ref="C23:E23"/>
    <mergeCell ref="C24:E24"/>
    <mergeCell ref="C26:E26"/>
    <mergeCell ref="C27:E27"/>
    <mergeCell ref="C25:E25"/>
    <mergeCell ref="C18:E18"/>
    <mergeCell ref="C19:E19"/>
    <mergeCell ref="C20:G20"/>
    <mergeCell ref="C21:G21"/>
    <mergeCell ref="C14:G14"/>
    <mergeCell ref="C16:E16"/>
    <mergeCell ref="C17:E17"/>
    <mergeCell ref="C13:G13"/>
    <mergeCell ref="C15:E15"/>
    <mergeCell ref="C8:G8"/>
    <mergeCell ref="C9:F9"/>
    <mergeCell ref="C10:F10"/>
    <mergeCell ref="J11:K11"/>
    <mergeCell ref="C12:E12"/>
    <mergeCell ref="F12:G12"/>
    <mergeCell ref="C2:G2"/>
    <mergeCell ref="C3:G3"/>
    <mergeCell ref="C4:G4"/>
    <mergeCell ref="C5:G5"/>
    <mergeCell ref="C6:G6"/>
    <mergeCell ref="C7:G7"/>
  </mergeCells>
  <pageMargins left="0.70866141732283472" right="0.70866141732283472" top="0.55118110236220474" bottom="0.55118110236220474" header="0.15748031496062992" footer="0.15748031496062992"/>
  <pageSetup paperSize="9" scale="85" fitToWidth="0" fitToHeight="0" orientation="portrait" horizontalDpi="0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6"/>
  <sheetViews>
    <sheetView topLeftCell="A16" workbookViewId="0">
      <selection activeCell="K41" sqref="K41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5.375" customWidth="1"/>
    <col min="9" max="10" width="8.75" customWidth="1"/>
    <col min="13" max="13" width="8.75" bestFit="1" customWidth="1"/>
    <col min="15" max="15" width="12.3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6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66</v>
      </c>
      <c r="D3" s="530"/>
      <c r="E3" s="530"/>
      <c r="F3" s="530"/>
      <c r="G3" s="530"/>
      <c r="H3" s="245"/>
      <c r="I3" s="1"/>
    </row>
    <row r="4" spans="1:11" ht="5.25" customHeight="1" x14ac:dyDescent="0.2">
      <c r="A4" s="1"/>
      <c r="B4" s="244"/>
      <c r="C4" s="400"/>
      <c r="D4" s="400"/>
      <c r="E4" s="400"/>
      <c r="F4" s="400"/>
      <c r="G4" s="400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7.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178</v>
      </c>
      <c r="D8" s="528"/>
      <c r="E8" s="528"/>
      <c r="F8" s="528"/>
      <c r="G8" s="528"/>
      <c r="H8" s="245"/>
      <c r="I8" s="1"/>
    </row>
    <row r="9" spans="1:11" ht="6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72</v>
      </c>
      <c r="H10" s="245"/>
      <c r="I10" s="1"/>
    </row>
    <row r="11" spans="1:11" ht="20.45" customHeight="1" x14ac:dyDescent="0.2">
      <c r="A11" s="1"/>
      <c r="B11" s="244"/>
      <c r="C11" s="523" t="s">
        <v>4</v>
      </c>
      <c r="D11" s="523"/>
      <c r="E11" s="523"/>
      <c r="F11" s="523"/>
      <c r="G11" s="411">
        <v>2213</v>
      </c>
      <c r="H11" s="245"/>
      <c r="I11" s="1"/>
    </row>
    <row r="12" spans="1:11" ht="9.6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4.9" customHeight="1" x14ac:dyDescent="0.2">
      <c r="A13" s="1"/>
      <c r="B13" s="403"/>
      <c r="C13" s="526" t="s">
        <v>208</v>
      </c>
      <c r="D13" s="526"/>
      <c r="E13" s="526"/>
      <c r="F13" s="527">
        <v>-383460.68</v>
      </c>
      <c r="G13" s="527"/>
      <c r="H13" s="252"/>
      <c r="I13" s="1"/>
    </row>
    <row r="14" spans="1:11" ht="9" customHeight="1" x14ac:dyDescent="0.2">
      <c r="A14" s="1"/>
      <c r="B14" s="403"/>
      <c r="C14" s="423"/>
      <c r="D14" s="423"/>
      <c r="E14" s="423"/>
      <c r="F14" s="401"/>
      <c r="G14" s="424"/>
      <c r="H14" s="252"/>
      <c r="I14" s="1"/>
    </row>
    <row r="15" spans="1:11" ht="25.9" customHeight="1" x14ac:dyDescent="0.2">
      <c r="A15" s="1"/>
      <c r="B15" s="403"/>
      <c r="C15" s="552" t="s">
        <v>5</v>
      </c>
      <c r="D15" s="552"/>
      <c r="E15" s="552"/>
      <c r="F15" s="552"/>
      <c r="G15" s="552"/>
      <c r="H15" s="252"/>
      <c r="I15" s="1"/>
      <c r="K15" s="4"/>
    </row>
    <row r="16" spans="1:11" ht="27" customHeight="1" x14ac:dyDescent="0.2">
      <c r="A16" s="1"/>
      <c r="B16" s="403"/>
      <c r="C16" s="512" t="s">
        <v>6</v>
      </c>
      <c r="D16" s="512"/>
      <c r="E16" s="512"/>
      <c r="F16" s="256" t="s">
        <v>7</v>
      </c>
      <c r="G16" s="257" t="s">
        <v>8</v>
      </c>
      <c r="H16" s="258" t="s">
        <v>207</v>
      </c>
      <c r="I16" s="1"/>
    </row>
    <row r="17" spans="1:14" ht="15.6" customHeight="1" x14ac:dyDescent="0.25">
      <c r="A17" s="1"/>
      <c r="B17" s="403"/>
      <c r="C17" s="498" t="s">
        <v>9</v>
      </c>
      <c r="D17" s="498"/>
      <c r="E17" s="498"/>
      <c r="F17" s="303">
        <f>F20-F19-F18</f>
        <v>592312.26</v>
      </c>
      <c r="G17" s="304">
        <f>G20-G19-G18</f>
        <v>551630.29</v>
      </c>
      <c r="H17" s="430">
        <f>F17-G17</f>
        <v>40681.969999999972</v>
      </c>
      <c r="I17" s="1"/>
    </row>
    <row r="18" spans="1:14" ht="15.75" customHeight="1" x14ac:dyDescent="0.25">
      <c r="A18" s="1"/>
      <c r="B18" s="403"/>
      <c r="C18" s="498" t="s">
        <v>140</v>
      </c>
      <c r="D18" s="498"/>
      <c r="E18" s="498"/>
      <c r="F18" s="303">
        <v>10749.72</v>
      </c>
      <c r="G18" s="304">
        <v>14662.8</v>
      </c>
      <c r="H18" s="430">
        <f>F18-G18</f>
        <v>-3913.08</v>
      </c>
      <c r="I18" s="1"/>
      <c r="J18" s="4"/>
      <c r="K18" s="4"/>
    </row>
    <row r="19" spans="1:14" ht="15.6" customHeight="1" x14ac:dyDescent="0.25">
      <c r="A19" s="1"/>
      <c r="B19" s="403"/>
      <c r="C19" s="498" t="s">
        <v>141</v>
      </c>
      <c r="D19" s="498"/>
      <c r="E19" s="498"/>
      <c r="F19" s="303">
        <v>1653.6</v>
      </c>
      <c r="G19" s="304">
        <v>2413.46</v>
      </c>
      <c r="H19" s="430">
        <f>F19-G19</f>
        <v>-759.86000000000013</v>
      </c>
      <c r="I19" s="1"/>
      <c r="J19" s="4"/>
      <c r="N19" s="4"/>
    </row>
    <row r="20" spans="1:14" ht="15.75" customHeight="1" x14ac:dyDescent="0.25">
      <c r="A20" s="1"/>
      <c r="B20" s="403"/>
      <c r="C20" s="534" t="s">
        <v>10</v>
      </c>
      <c r="D20" s="534"/>
      <c r="E20" s="534"/>
      <c r="F20" s="263">
        <v>604715.57999999996</v>
      </c>
      <c r="G20" s="264">
        <v>568706.55000000005</v>
      </c>
      <c r="H20" s="426">
        <f>F20-G20-F13</f>
        <v>419469.7099999999</v>
      </c>
      <c r="I20" s="1"/>
      <c r="J20" s="4"/>
    </row>
    <row r="21" spans="1:14" ht="17.45" customHeight="1" x14ac:dyDescent="0.2">
      <c r="A21" s="1"/>
      <c r="B21" s="403"/>
      <c r="C21" s="640"/>
      <c r="D21" s="640"/>
      <c r="E21" s="640"/>
      <c r="F21" s="640"/>
      <c r="G21" s="640"/>
      <c r="H21" s="252"/>
      <c r="I21" s="1"/>
      <c r="J21" s="4"/>
    </row>
    <row r="22" spans="1:14" ht="20.45" customHeight="1" x14ac:dyDescent="0.2">
      <c r="A22" s="1"/>
      <c r="B22" s="403"/>
      <c r="C22" s="552" t="s">
        <v>11</v>
      </c>
      <c r="D22" s="552"/>
      <c r="E22" s="552"/>
      <c r="F22" s="552"/>
      <c r="G22" s="552"/>
      <c r="H22" s="252"/>
      <c r="I22" s="1"/>
    </row>
    <row r="23" spans="1:14" ht="18" customHeight="1" x14ac:dyDescent="0.2">
      <c r="A23" s="1"/>
      <c r="B23" s="403"/>
      <c r="C23" s="511" t="s">
        <v>12</v>
      </c>
      <c r="D23" s="511"/>
      <c r="E23" s="511"/>
      <c r="F23" s="309">
        <v>69575.240000000005</v>
      </c>
      <c r="G23" s="270"/>
      <c r="H23" s="252"/>
      <c r="I23" s="1"/>
    </row>
    <row r="24" spans="1:14" ht="15.75" customHeight="1" x14ac:dyDescent="0.2">
      <c r="A24" s="1"/>
      <c r="B24" s="403"/>
      <c r="C24" s="511" t="s">
        <v>13</v>
      </c>
      <c r="D24" s="511"/>
      <c r="E24" s="511"/>
      <c r="F24" s="309">
        <v>75682.990000000005</v>
      </c>
      <c r="G24" s="270"/>
      <c r="H24" s="252"/>
      <c r="I24" s="1"/>
      <c r="L24" s="4"/>
      <c r="M24" s="4"/>
    </row>
    <row r="25" spans="1:14" ht="15.75" customHeight="1" x14ac:dyDescent="0.2">
      <c r="A25" s="1"/>
      <c r="B25" s="403"/>
      <c r="C25" s="511" t="s">
        <v>174</v>
      </c>
      <c r="D25" s="511"/>
      <c r="E25" s="511"/>
      <c r="F25" s="309">
        <v>74142.78</v>
      </c>
      <c r="G25" s="270"/>
      <c r="H25" s="252"/>
      <c r="I25" s="1"/>
    </row>
    <row r="26" spans="1:14" ht="15.75" customHeight="1" x14ac:dyDescent="0.2">
      <c r="A26" s="1"/>
      <c r="B26" s="403"/>
      <c r="C26" s="511" t="s">
        <v>173</v>
      </c>
      <c r="D26" s="511"/>
      <c r="E26" s="511"/>
      <c r="F26" s="309">
        <v>14056.38</v>
      </c>
      <c r="G26" s="270"/>
      <c r="H26" s="252"/>
      <c r="I26" s="1"/>
    </row>
    <row r="27" spans="1:14" ht="15.75" customHeight="1" x14ac:dyDescent="0.2">
      <c r="A27" s="1"/>
      <c r="B27" s="403"/>
      <c r="C27" s="511" t="s">
        <v>15</v>
      </c>
      <c r="D27" s="511"/>
      <c r="E27" s="511"/>
      <c r="F27" s="309">
        <v>46472.01</v>
      </c>
      <c r="G27" s="270"/>
      <c r="H27" s="252"/>
      <c r="I27" s="1"/>
    </row>
    <row r="28" spans="1:14" ht="15.75" customHeight="1" x14ac:dyDescent="0.2">
      <c r="A28" s="1"/>
      <c r="B28" s="403"/>
      <c r="C28" s="511" t="s">
        <v>16</v>
      </c>
      <c r="D28" s="511"/>
      <c r="E28" s="511"/>
      <c r="F28" s="309">
        <v>91350.69</v>
      </c>
      <c r="G28" s="270"/>
      <c r="H28" s="252"/>
      <c r="I28" s="1"/>
    </row>
    <row r="29" spans="1:14" ht="30.75" customHeight="1" x14ac:dyDescent="0.2">
      <c r="A29" s="1"/>
      <c r="B29" s="403"/>
      <c r="C29" s="511" t="s">
        <v>17</v>
      </c>
      <c r="D29" s="511"/>
      <c r="E29" s="511"/>
      <c r="F29" s="310">
        <v>75948.539999999994</v>
      </c>
      <c r="G29" s="270"/>
      <c r="H29" s="252"/>
      <c r="I29" s="1"/>
    </row>
    <row r="30" spans="1:14" ht="15.75" customHeight="1" x14ac:dyDescent="0.25">
      <c r="A30" s="1"/>
      <c r="B30" s="403"/>
      <c r="C30" s="498" t="s">
        <v>151</v>
      </c>
      <c r="D30" s="498"/>
      <c r="E30" s="499"/>
      <c r="F30" s="303">
        <v>10749.72</v>
      </c>
      <c r="G30" s="270"/>
      <c r="H30" s="252"/>
      <c r="I30" s="1"/>
    </row>
    <row r="31" spans="1:14" ht="15.75" customHeight="1" x14ac:dyDescent="0.25">
      <c r="A31" s="1"/>
      <c r="B31" s="403"/>
      <c r="C31" s="500" t="s">
        <v>108</v>
      </c>
      <c r="D31" s="549"/>
      <c r="E31" s="550"/>
      <c r="F31" s="303">
        <v>1653.6</v>
      </c>
      <c r="G31" s="270"/>
      <c r="H31" s="252"/>
      <c r="I31" s="1"/>
    </row>
    <row r="32" spans="1:14" ht="22.15" customHeight="1" thickBot="1" x14ac:dyDescent="0.25">
      <c r="A32" s="1"/>
      <c r="B32" s="403"/>
      <c r="C32" s="503" t="s">
        <v>109</v>
      </c>
      <c r="D32" s="538"/>
      <c r="E32" s="538"/>
      <c r="F32" s="311">
        <v>5842.2</v>
      </c>
      <c r="G32" s="270"/>
      <c r="H32" s="252"/>
      <c r="I32" s="1"/>
      <c r="L32" s="4"/>
    </row>
    <row r="33" spans="1:16" ht="0.6" hidden="1" customHeight="1" thickBot="1" x14ac:dyDescent="0.25">
      <c r="A33" s="1"/>
      <c r="B33" s="403"/>
      <c r="C33" s="539" t="s">
        <v>110</v>
      </c>
      <c r="D33" s="540"/>
      <c r="E33" s="541"/>
      <c r="F33" s="312"/>
      <c r="G33" s="270"/>
      <c r="H33" s="252"/>
      <c r="I33" s="1"/>
      <c r="L33" s="4"/>
    </row>
    <row r="34" spans="1:16" ht="16.149999999999999" customHeight="1" thickBot="1" x14ac:dyDescent="0.25">
      <c r="A34" s="1"/>
      <c r="B34" s="403"/>
      <c r="C34" s="542" t="s">
        <v>145</v>
      </c>
      <c r="D34" s="543"/>
      <c r="E34" s="544"/>
      <c r="F34" s="275">
        <f>SUM(F23:F33)</f>
        <v>465474.14999999997</v>
      </c>
      <c r="G34" s="270"/>
      <c r="H34" s="252"/>
      <c r="I34" s="1"/>
      <c r="L34" s="4"/>
      <c r="O34" s="4"/>
    </row>
    <row r="35" spans="1:16" ht="30.6" customHeight="1" x14ac:dyDescent="0.2">
      <c r="A35" s="1"/>
      <c r="B35" s="403"/>
      <c r="C35" s="545" t="s">
        <v>150</v>
      </c>
      <c r="D35" s="545"/>
      <c r="E35" s="546"/>
      <c r="F35" s="313">
        <v>480068</v>
      </c>
      <c r="G35" s="270"/>
      <c r="H35" s="252"/>
      <c r="I35" s="1"/>
      <c r="L35" s="4"/>
    </row>
    <row r="36" spans="1:16" ht="31.9" customHeight="1" thickBot="1" x14ac:dyDescent="0.25">
      <c r="A36" s="1"/>
      <c r="B36" s="403"/>
      <c r="C36" s="547" t="s">
        <v>152</v>
      </c>
      <c r="D36" s="548"/>
      <c r="E36" s="548"/>
      <c r="F36" s="314">
        <v>128218.77</v>
      </c>
      <c r="G36" s="270"/>
      <c r="H36" s="252"/>
      <c r="I36" s="1"/>
      <c r="L36" s="4"/>
    </row>
    <row r="37" spans="1:16" ht="18.75" customHeight="1" thickBot="1" x14ac:dyDescent="0.35">
      <c r="A37" s="1"/>
      <c r="B37" s="403"/>
      <c r="C37" s="595" t="s">
        <v>18</v>
      </c>
      <c r="D37" s="596"/>
      <c r="E37" s="596"/>
      <c r="F37" s="412">
        <f>F34+F35</f>
        <v>945542.14999999991</v>
      </c>
      <c r="G37" s="315"/>
      <c r="H37" s="252"/>
      <c r="I37" s="1"/>
      <c r="L37" s="4"/>
    </row>
    <row r="38" spans="1:16" ht="18.600000000000001" customHeight="1" x14ac:dyDescent="0.2">
      <c r="A38" s="1"/>
      <c r="B38" s="403"/>
      <c r="C38" s="281"/>
      <c r="D38" s="281"/>
      <c r="E38" s="281"/>
      <c r="F38" s="281"/>
      <c r="G38" s="316"/>
      <c r="H38" s="252"/>
      <c r="I38" s="1"/>
      <c r="P38" s="4"/>
    </row>
    <row r="39" spans="1:16" ht="35.25" customHeight="1" x14ac:dyDescent="0.2">
      <c r="A39" s="1"/>
      <c r="B39" s="403"/>
      <c r="C39" s="513" t="s">
        <v>209</v>
      </c>
      <c r="D39" s="513"/>
      <c r="E39" s="513"/>
      <c r="F39" s="513"/>
      <c r="G39" s="256">
        <f>G20-H20-F37</f>
        <v>-796305.30999999982</v>
      </c>
      <c r="H39" s="317"/>
      <c r="I39" s="1"/>
      <c r="L39" s="4"/>
      <c r="P39" s="4"/>
    </row>
    <row r="40" spans="1:16" ht="33" customHeight="1" x14ac:dyDescent="0.2">
      <c r="A40" s="1"/>
      <c r="B40" s="318" t="s">
        <v>19</v>
      </c>
      <c r="C40" s="401"/>
      <c r="D40" s="401"/>
      <c r="E40" s="401"/>
      <c r="F40" s="401"/>
      <c r="G40" s="401"/>
      <c r="H40" s="320"/>
      <c r="I40" s="1"/>
    </row>
    <row r="41" spans="1:16" ht="18.600000000000001" customHeight="1" x14ac:dyDescent="0.2">
      <c r="A41" s="1"/>
      <c r="B41" s="318" t="s">
        <v>149</v>
      </c>
      <c r="C41" s="401"/>
      <c r="D41" s="401"/>
      <c r="E41" s="401"/>
      <c r="F41" s="401"/>
      <c r="G41" s="401"/>
      <c r="H41" s="321"/>
      <c r="I41" s="1"/>
    </row>
    <row r="42" spans="1:16" ht="15.6" customHeight="1" x14ac:dyDescent="0.2">
      <c r="B42" s="318" t="s">
        <v>148</v>
      </c>
      <c r="C42" s="401"/>
      <c r="D42" s="401"/>
      <c r="E42" s="401"/>
      <c r="F42" s="401"/>
      <c r="G42" s="401"/>
      <c r="H42" s="321"/>
    </row>
    <row r="43" spans="1:16" ht="15.6" customHeight="1" x14ac:dyDescent="0.2">
      <c r="B43" s="318"/>
      <c r="C43" s="401"/>
      <c r="D43" s="401"/>
      <c r="E43" s="401"/>
      <c r="F43" s="401"/>
      <c r="G43" s="401"/>
      <c r="H43" s="321"/>
    </row>
    <row r="44" spans="1:16" ht="15.6" customHeight="1" x14ac:dyDescent="0.2">
      <c r="B44" s="318"/>
      <c r="C44" s="401" t="s">
        <v>20</v>
      </c>
      <c r="D44" s="401"/>
      <c r="E44" s="401"/>
      <c r="F44" s="401" t="s">
        <v>172</v>
      </c>
      <c r="G44" s="401"/>
      <c r="H44" s="321"/>
    </row>
    <row r="45" spans="1:16" ht="16.149999999999999" customHeight="1" x14ac:dyDescent="0.2">
      <c r="B45" s="318"/>
      <c r="C45" s="537" t="s">
        <v>21</v>
      </c>
      <c r="D45" s="537"/>
      <c r="E45" s="537"/>
      <c r="F45" s="537"/>
      <c r="G45" s="537"/>
      <c r="H45" s="321"/>
    </row>
    <row r="46" spans="1:16" ht="15.6" customHeight="1" thickBot="1" x14ac:dyDescent="0.25">
      <c r="B46" s="288"/>
      <c r="C46" s="515" t="s">
        <v>39</v>
      </c>
      <c r="D46" s="515"/>
      <c r="E46" s="515"/>
      <c r="F46" s="515"/>
      <c r="G46" s="515"/>
      <c r="H46" s="289"/>
    </row>
  </sheetData>
  <mergeCells count="38">
    <mergeCell ref="C37:E37"/>
    <mergeCell ref="C45:G45"/>
    <mergeCell ref="C46:G46"/>
    <mergeCell ref="C39:F39"/>
    <mergeCell ref="C32:E32"/>
    <mergeCell ref="C33:E33"/>
    <mergeCell ref="C34:E34"/>
    <mergeCell ref="C35:E35"/>
    <mergeCell ref="C36:E36"/>
    <mergeCell ref="C31:E31"/>
    <mergeCell ref="C20:E20"/>
    <mergeCell ref="C22:G22"/>
    <mergeCell ref="C24:E24"/>
    <mergeCell ref="C25:E25"/>
    <mergeCell ref="C27:E27"/>
    <mergeCell ref="C28:E28"/>
    <mergeCell ref="C29:E29"/>
    <mergeCell ref="C30:E30"/>
    <mergeCell ref="C23:E23"/>
    <mergeCell ref="C26:E26"/>
    <mergeCell ref="J12:K12"/>
    <mergeCell ref="C13:E13"/>
    <mergeCell ref="F13:G13"/>
    <mergeCell ref="C16:E16"/>
    <mergeCell ref="C15:G15"/>
    <mergeCell ref="C19:E19"/>
    <mergeCell ref="C21:G21"/>
    <mergeCell ref="C8:G8"/>
    <mergeCell ref="C2:G2"/>
    <mergeCell ref="C3:G3"/>
    <mergeCell ref="C5:G5"/>
    <mergeCell ref="C6:G6"/>
    <mergeCell ref="C7:G7"/>
    <mergeCell ref="C18:E18"/>
    <mergeCell ref="C9:G9"/>
    <mergeCell ref="C10:F10"/>
    <mergeCell ref="C11:F11"/>
    <mergeCell ref="C17:E17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6"/>
  <sheetViews>
    <sheetView workbookViewId="0">
      <selection activeCell="L22" sqref="L22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4" customWidth="1"/>
    <col min="9" max="10" width="8.75" customWidth="1"/>
    <col min="13" max="13" width="9.8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11.2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67</v>
      </c>
      <c r="D3" s="530"/>
      <c r="E3" s="530"/>
      <c r="F3" s="530"/>
      <c r="G3" s="530"/>
      <c r="H3" s="245"/>
      <c r="I3" s="1"/>
    </row>
    <row r="4" spans="1:11" ht="7.5" customHeight="1" x14ac:dyDescent="0.2">
      <c r="A4" s="1"/>
      <c r="B4" s="244"/>
      <c r="C4" s="400"/>
      <c r="D4" s="400"/>
      <c r="E4" s="400"/>
      <c r="F4" s="400"/>
      <c r="G4" s="400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5.2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68</v>
      </c>
      <c r="D8" s="528"/>
      <c r="E8" s="528"/>
      <c r="F8" s="528"/>
      <c r="G8" s="528"/>
      <c r="H8" s="245"/>
      <c r="I8" s="1"/>
    </row>
    <row r="9" spans="1:11" ht="6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117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411">
        <v>2990.2</v>
      </c>
      <c r="H11" s="245"/>
      <c r="I11" s="1"/>
    </row>
    <row r="12" spans="1:11" ht="9.75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0.75" customHeight="1" x14ac:dyDescent="0.2">
      <c r="A13" s="1"/>
      <c r="B13" s="403"/>
      <c r="C13" s="526" t="s">
        <v>208</v>
      </c>
      <c r="D13" s="526"/>
      <c r="E13" s="526"/>
      <c r="F13" s="527">
        <v>-203242.29</v>
      </c>
      <c r="G13" s="527"/>
      <c r="H13" s="252"/>
      <c r="I13" s="1"/>
    </row>
    <row r="14" spans="1:11" ht="9" customHeight="1" x14ac:dyDescent="0.2">
      <c r="A14" s="1"/>
      <c r="B14" s="403"/>
      <c r="C14" s="423"/>
      <c r="D14" s="423"/>
      <c r="E14" s="423"/>
      <c r="F14" s="401"/>
      <c r="G14" s="424"/>
      <c r="H14" s="252"/>
      <c r="I14" s="1"/>
    </row>
    <row r="15" spans="1:11" ht="33" customHeight="1" x14ac:dyDescent="0.2">
      <c r="A15" s="1"/>
      <c r="B15" s="403"/>
      <c r="C15" s="552" t="s">
        <v>5</v>
      </c>
      <c r="D15" s="552"/>
      <c r="E15" s="552"/>
      <c r="F15" s="552"/>
      <c r="G15" s="552"/>
      <c r="H15" s="252"/>
      <c r="I15" s="1"/>
    </row>
    <row r="16" spans="1:11" ht="42" customHeight="1" x14ac:dyDescent="0.2">
      <c r="A16" s="1"/>
      <c r="B16" s="403"/>
      <c r="C16" s="512" t="s">
        <v>6</v>
      </c>
      <c r="D16" s="512"/>
      <c r="E16" s="512"/>
      <c r="F16" s="256" t="s">
        <v>7</v>
      </c>
      <c r="G16" s="257" t="s">
        <v>8</v>
      </c>
      <c r="H16" s="258" t="s">
        <v>207</v>
      </c>
      <c r="I16" s="1"/>
      <c r="K16" s="4"/>
    </row>
    <row r="17" spans="1:14" ht="18.600000000000001" customHeight="1" x14ac:dyDescent="0.2">
      <c r="A17" s="1"/>
      <c r="B17" s="403"/>
      <c r="C17" s="498" t="s">
        <v>9</v>
      </c>
      <c r="D17" s="498"/>
      <c r="E17" s="498"/>
      <c r="F17" s="309">
        <f>F20-F19-F18</f>
        <v>771119.4</v>
      </c>
      <c r="G17" s="335">
        <f>G20-G19-G18</f>
        <v>787867.55</v>
      </c>
      <c r="H17" s="336">
        <f>F17-G17</f>
        <v>-16748.150000000023</v>
      </c>
      <c r="I17" s="1"/>
    </row>
    <row r="18" spans="1:14" ht="17.45" customHeight="1" x14ac:dyDescent="0.2">
      <c r="A18" s="1"/>
      <c r="B18" s="403"/>
      <c r="C18" s="498" t="s">
        <v>140</v>
      </c>
      <c r="D18" s="498"/>
      <c r="E18" s="498"/>
      <c r="F18" s="309">
        <v>0</v>
      </c>
      <c r="G18" s="335">
        <v>0</v>
      </c>
      <c r="H18" s="336">
        <f>F18-G18</f>
        <v>0</v>
      </c>
      <c r="I18" s="1"/>
    </row>
    <row r="19" spans="1:14" ht="15.75" customHeight="1" x14ac:dyDescent="0.2">
      <c r="A19" s="1"/>
      <c r="B19" s="403"/>
      <c r="C19" s="498" t="s">
        <v>141</v>
      </c>
      <c r="D19" s="498"/>
      <c r="E19" s="498"/>
      <c r="F19" s="309">
        <v>2153.16</v>
      </c>
      <c r="G19" s="335">
        <v>3438.33</v>
      </c>
      <c r="H19" s="336">
        <f>F19-G19</f>
        <v>-1285.17</v>
      </c>
      <c r="I19" s="1"/>
    </row>
    <row r="20" spans="1:14" ht="15.75" customHeight="1" x14ac:dyDescent="0.25">
      <c r="A20" s="1"/>
      <c r="B20" s="403"/>
      <c r="C20" s="534" t="s">
        <v>10</v>
      </c>
      <c r="D20" s="534"/>
      <c r="E20" s="534"/>
      <c r="F20" s="263">
        <v>773272.56</v>
      </c>
      <c r="G20" s="264">
        <v>791305.88</v>
      </c>
      <c r="H20" s="308">
        <f>F20-G20-F13</f>
        <v>185208.97000000006</v>
      </c>
      <c r="I20" s="1"/>
      <c r="J20" s="4"/>
      <c r="K20" s="4"/>
    </row>
    <row r="21" spans="1:14" ht="15.75" customHeight="1" x14ac:dyDescent="0.2">
      <c r="A21" s="1"/>
      <c r="B21" s="403"/>
      <c r="C21" s="640"/>
      <c r="D21" s="640"/>
      <c r="E21" s="640"/>
      <c r="F21" s="640"/>
      <c r="G21" s="640"/>
      <c r="H21" s="252"/>
      <c r="I21" s="1"/>
      <c r="J21" s="4"/>
      <c r="N21" s="4"/>
    </row>
    <row r="22" spans="1:14" ht="22.9" customHeight="1" x14ac:dyDescent="0.2">
      <c r="A22" s="1"/>
      <c r="B22" s="403"/>
      <c r="C22" s="552" t="s">
        <v>11</v>
      </c>
      <c r="D22" s="552"/>
      <c r="E22" s="552"/>
      <c r="F22" s="552"/>
      <c r="G22" s="552"/>
      <c r="H22" s="252"/>
      <c r="I22" s="1"/>
      <c r="J22" s="4"/>
    </row>
    <row r="23" spans="1:14" ht="17.45" customHeight="1" x14ac:dyDescent="0.2">
      <c r="A23" s="1"/>
      <c r="B23" s="403"/>
      <c r="C23" s="511" t="s">
        <v>12</v>
      </c>
      <c r="D23" s="511"/>
      <c r="E23" s="511"/>
      <c r="F23" s="309">
        <v>94012.2</v>
      </c>
      <c r="G23" s="270"/>
      <c r="H23" s="252"/>
      <c r="I23" s="1"/>
      <c r="J23" s="4"/>
    </row>
    <row r="24" spans="1:14" ht="16.899999999999999" customHeight="1" x14ac:dyDescent="0.2">
      <c r="A24" s="1"/>
      <c r="B24" s="403"/>
      <c r="C24" s="511" t="s">
        <v>13</v>
      </c>
      <c r="D24" s="511"/>
      <c r="E24" s="511"/>
      <c r="F24" s="309">
        <v>102266.52</v>
      </c>
      <c r="G24" s="270"/>
      <c r="H24" s="252"/>
      <c r="I24" s="1"/>
    </row>
    <row r="25" spans="1:14" ht="15.75" customHeight="1" x14ac:dyDescent="0.2">
      <c r="A25" s="1"/>
      <c r="B25" s="403"/>
      <c r="C25" s="511" t="s">
        <v>174</v>
      </c>
      <c r="D25" s="511"/>
      <c r="E25" s="511"/>
      <c r="F25" s="309">
        <v>96523.56</v>
      </c>
      <c r="G25" s="270"/>
      <c r="H25" s="252"/>
      <c r="I25" s="1"/>
    </row>
    <row r="26" spans="1:14" ht="15.75" customHeight="1" x14ac:dyDescent="0.2">
      <c r="A26" s="1"/>
      <c r="B26" s="403"/>
      <c r="C26" s="511" t="s">
        <v>173</v>
      </c>
      <c r="D26" s="511"/>
      <c r="E26" s="511"/>
      <c r="F26" s="309">
        <v>18301.080000000002</v>
      </c>
      <c r="G26" s="270"/>
      <c r="H26" s="252"/>
      <c r="I26" s="1"/>
    </row>
    <row r="27" spans="1:14" ht="15.75" customHeight="1" x14ac:dyDescent="0.2">
      <c r="A27" s="1"/>
      <c r="B27" s="403"/>
      <c r="C27" s="511" t="s">
        <v>15</v>
      </c>
      <c r="D27" s="511"/>
      <c r="E27" s="511"/>
      <c r="F27" s="309">
        <v>62795.88</v>
      </c>
      <c r="G27" s="270"/>
      <c r="H27" s="252"/>
      <c r="I27" s="1"/>
      <c r="L27" s="4"/>
      <c r="M27" s="4"/>
    </row>
    <row r="28" spans="1:14" ht="15.75" customHeight="1" x14ac:dyDescent="0.2">
      <c r="A28" s="1"/>
      <c r="B28" s="403"/>
      <c r="C28" s="511" t="s">
        <v>16</v>
      </c>
      <c r="D28" s="511"/>
      <c r="E28" s="511"/>
      <c r="F28" s="309">
        <v>123435.24</v>
      </c>
      <c r="G28" s="270"/>
      <c r="H28" s="252"/>
      <c r="I28" s="1"/>
    </row>
    <row r="29" spans="1:14" ht="33" customHeight="1" x14ac:dyDescent="0.2">
      <c r="A29" s="1"/>
      <c r="B29" s="403"/>
      <c r="C29" s="511" t="s">
        <v>17</v>
      </c>
      <c r="D29" s="511"/>
      <c r="E29" s="511"/>
      <c r="F29" s="310">
        <v>102623.88</v>
      </c>
      <c r="G29" s="270"/>
      <c r="H29" s="252"/>
      <c r="I29" s="1"/>
    </row>
    <row r="30" spans="1:14" ht="15.75" customHeight="1" x14ac:dyDescent="0.25">
      <c r="A30" s="1"/>
      <c r="B30" s="403"/>
      <c r="C30" s="498" t="s">
        <v>151</v>
      </c>
      <c r="D30" s="498"/>
      <c r="E30" s="499"/>
      <c r="F30" s="259">
        <v>0</v>
      </c>
      <c r="G30" s="270"/>
      <c r="H30" s="252"/>
      <c r="I30" s="1"/>
    </row>
    <row r="31" spans="1:14" ht="16.899999999999999" customHeight="1" x14ac:dyDescent="0.25">
      <c r="A31" s="1"/>
      <c r="B31" s="403"/>
      <c r="C31" s="500" t="s">
        <v>108</v>
      </c>
      <c r="D31" s="549"/>
      <c r="E31" s="550"/>
      <c r="F31" s="330">
        <v>2153.16</v>
      </c>
      <c r="G31" s="270"/>
      <c r="H31" s="252"/>
      <c r="I31" s="1"/>
    </row>
    <row r="32" spans="1:14" ht="17.45" customHeight="1" thickBot="1" x14ac:dyDescent="0.25">
      <c r="A32" s="1"/>
      <c r="B32" s="403"/>
      <c r="C32" s="503" t="s">
        <v>109</v>
      </c>
      <c r="D32" s="538"/>
      <c r="E32" s="538"/>
      <c r="F32" s="311">
        <v>7894.44</v>
      </c>
      <c r="G32" s="270"/>
      <c r="H32" s="252"/>
      <c r="I32" s="1"/>
    </row>
    <row r="33" spans="1:16" ht="15.75" hidden="1" customHeight="1" thickBot="1" x14ac:dyDescent="0.25">
      <c r="A33" s="1"/>
      <c r="B33" s="403"/>
      <c r="C33" s="539" t="s">
        <v>110</v>
      </c>
      <c r="D33" s="540"/>
      <c r="E33" s="541"/>
      <c r="F33" s="312"/>
      <c r="G33" s="270"/>
      <c r="H33" s="252"/>
      <c r="I33" s="1"/>
    </row>
    <row r="34" spans="1:16" ht="32.25" customHeight="1" thickBot="1" x14ac:dyDescent="0.25">
      <c r="A34" s="1"/>
      <c r="B34" s="403"/>
      <c r="C34" s="542" t="s">
        <v>145</v>
      </c>
      <c r="D34" s="543"/>
      <c r="E34" s="544"/>
      <c r="F34" s="275">
        <f>SUM(F23:F33)</f>
        <v>610005.96000000008</v>
      </c>
      <c r="G34" s="270"/>
      <c r="H34" s="252"/>
      <c r="I34" s="1"/>
      <c r="L34" s="4"/>
      <c r="M34" s="4"/>
    </row>
    <row r="35" spans="1:16" ht="28.9" customHeight="1" x14ac:dyDescent="0.2">
      <c r="A35" s="1"/>
      <c r="B35" s="403"/>
      <c r="C35" s="545" t="s">
        <v>150</v>
      </c>
      <c r="D35" s="545"/>
      <c r="E35" s="546"/>
      <c r="F35" s="313">
        <v>193396</v>
      </c>
      <c r="G35" s="270"/>
      <c r="H35" s="252"/>
      <c r="I35" s="1"/>
      <c r="L35" s="4"/>
    </row>
    <row r="36" spans="1:16" ht="30.6" customHeight="1" thickBot="1" x14ac:dyDescent="0.25">
      <c r="A36" s="1"/>
      <c r="B36" s="403"/>
      <c r="C36" s="547" t="s">
        <v>152</v>
      </c>
      <c r="D36" s="548"/>
      <c r="E36" s="548"/>
      <c r="F36" s="314">
        <v>158369.82</v>
      </c>
      <c r="G36" s="270"/>
      <c r="H36" s="252"/>
      <c r="I36" s="1"/>
      <c r="L36" s="4"/>
    </row>
    <row r="37" spans="1:16" ht="24.6" customHeight="1" thickBot="1" x14ac:dyDescent="0.35">
      <c r="A37" s="1"/>
      <c r="B37" s="403"/>
      <c r="C37" s="595" t="s">
        <v>18</v>
      </c>
      <c r="D37" s="596"/>
      <c r="E37" s="596"/>
      <c r="F37" s="279">
        <f>F34+F35</f>
        <v>803401.96000000008</v>
      </c>
      <c r="G37" s="315"/>
      <c r="H37" s="252"/>
      <c r="I37" s="1"/>
      <c r="L37" s="4"/>
    </row>
    <row r="38" spans="1:16" ht="25.15" customHeight="1" x14ac:dyDescent="0.2">
      <c r="A38" s="1"/>
      <c r="B38" s="403"/>
      <c r="C38" s="281"/>
      <c r="D38" s="281"/>
      <c r="E38" s="281"/>
      <c r="F38" s="281"/>
      <c r="G38" s="316"/>
      <c r="H38" s="252"/>
      <c r="I38" s="1"/>
      <c r="L38" s="4"/>
    </row>
    <row r="39" spans="1:16" ht="39" customHeight="1" x14ac:dyDescent="0.2">
      <c r="A39" s="1"/>
      <c r="B39" s="403"/>
      <c r="C39" s="513" t="s">
        <v>209</v>
      </c>
      <c r="D39" s="513"/>
      <c r="E39" s="513"/>
      <c r="F39" s="513"/>
      <c r="G39" s="256">
        <f>G20-H20-F37</f>
        <v>-197305.05000000016</v>
      </c>
      <c r="H39" s="317"/>
      <c r="I39" s="1"/>
      <c r="L39" s="4"/>
    </row>
    <row r="40" spans="1:16" ht="26.45" customHeight="1" x14ac:dyDescent="0.2">
      <c r="A40" s="1"/>
      <c r="B40" s="318" t="s">
        <v>19</v>
      </c>
      <c r="C40" s="401"/>
      <c r="D40" s="401"/>
      <c r="E40" s="401"/>
      <c r="F40" s="401"/>
      <c r="G40" s="401"/>
      <c r="H40" s="320"/>
      <c r="I40" s="1"/>
      <c r="P40" s="4"/>
    </row>
    <row r="41" spans="1:16" ht="18" customHeight="1" x14ac:dyDescent="0.2">
      <c r="A41" s="1"/>
      <c r="B41" s="318" t="s">
        <v>149</v>
      </c>
      <c r="C41" s="401"/>
      <c r="D41" s="401"/>
      <c r="E41" s="401"/>
      <c r="F41" s="401"/>
      <c r="G41" s="401"/>
      <c r="H41" s="321"/>
      <c r="I41" s="1"/>
      <c r="L41" s="4"/>
      <c r="P41" s="4"/>
    </row>
    <row r="42" spans="1:16" ht="14.45" customHeight="1" x14ac:dyDescent="0.2">
      <c r="A42" s="1"/>
      <c r="B42" s="318" t="s">
        <v>148</v>
      </c>
      <c r="C42" s="401"/>
      <c r="D42" s="401"/>
      <c r="E42" s="401"/>
      <c r="F42" s="401"/>
      <c r="G42" s="401"/>
      <c r="H42" s="321"/>
      <c r="I42" s="1"/>
    </row>
    <row r="43" spans="1:16" ht="4.5" customHeight="1" x14ac:dyDescent="0.2">
      <c r="A43" s="1"/>
      <c r="B43" s="318"/>
      <c r="C43" s="401"/>
      <c r="D43" s="401"/>
      <c r="E43" s="401"/>
      <c r="F43" s="401"/>
      <c r="G43" s="401"/>
      <c r="H43" s="321"/>
      <c r="I43" s="1"/>
    </row>
    <row r="44" spans="1:16" ht="25.15" customHeight="1" x14ac:dyDescent="0.2">
      <c r="A44" s="1"/>
      <c r="B44" s="318"/>
      <c r="C44" s="401" t="s">
        <v>20</v>
      </c>
      <c r="D44" s="401"/>
      <c r="E44" s="401"/>
      <c r="F44" s="401" t="s">
        <v>172</v>
      </c>
      <c r="G44" s="401"/>
      <c r="H44" s="321"/>
      <c r="I44" s="1"/>
    </row>
    <row r="45" spans="1:16" ht="15" customHeight="1" x14ac:dyDescent="0.2">
      <c r="A45" s="1"/>
      <c r="B45" s="318"/>
      <c r="C45" s="537" t="s">
        <v>21</v>
      </c>
      <c r="D45" s="537"/>
      <c r="E45" s="537"/>
      <c r="F45" s="537"/>
      <c r="G45" s="537"/>
      <c r="H45" s="321"/>
      <c r="I45" s="1"/>
    </row>
    <row r="46" spans="1:16" ht="17.45" customHeight="1" thickBot="1" x14ac:dyDescent="0.25">
      <c r="B46" s="288"/>
      <c r="C46" s="515" t="s">
        <v>39</v>
      </c>
      <c r="D46" s="515"/>
      <c r="E46" s="515"/>
      <c r="F46" s="515"/>
      <c r="G46" s="515"/>
      <c r="H46" s="289"/>
    </row>
  </sheetData>
  <mergeCells count="38">
    <mergeCell ref="C8:G8"/>
    <mergeCell ref="C2:G2"/>
    <mergeCell ref="C3:G3"/>
    <mergeCell ref="C5:G5"/>
    <mergeCell ref="C6:G6"/>
    <mergeCell ref="C7:G7"/>
    <mergeCell ref="C9:G9"/>
    <mergeCell ref="C10:F10"/>
    <mergeCell ref="C11:F11"/>
    <mergeCell ref="J12:K12"/>
    <mergeCell ref="C13:E13"/>
    <mergeCell ref="F13:G13"/>
    <mergeCell ref="C19:E19"/>
    <mergeCell ref="C20:E20"/>
    <mergeCell ref="C15:G15"/>
    <mergeCell ref="C16:E16"/>
    <mergeCell ref="C17:E17"/>
    <mergeCell ref="C18:E18"/>
    <mergeCell ref="C33:E33"/>
    <mergeCell ref="C23:E23"/>
    <mergeCell ref="C27:E27"/>
    <mergeCell ref="C21:G21"/>
    <mergeCell ref="C22:G22"/>
    <mergeCell ref="C24:E24"/>
    <mergeCell ref="C25:E25"/>
    <mergeCell ref="C28:E28"/>
    <mergeCell ref="C29:E29"/>
    <mergeCell ref="C30:E30"/>
    <mergeCell ref="C31:E31"/>
    <mergeCell ref="C32:E32"/>
    <mergeCell ref="C26:E26"/>
    <mergeCell ref="C45:G45"/>
    <mergeCell ref="C46:G46"/>
    <mergeCell ref="C34:E34"/>
    <mergeCell ref="C35:E35"/>
    <mergeCell ref="C36:E36"/>
    <mergeCell ref="C37:E37"/>
    <mergeCell ref="C39:F39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5"/>
  <sheetViews>
    <sheetView workbookViewId="0">
      <selection activeCell="F39" sqref="F39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7.375" customWidth="1"/>
    <col min="6" max="6" width="13.625" customWidth="1"/>
    <col min="7" max="7" width="13.25" customWidth="1"/>
    <col min="8" max="8" width="14.75" customWidth="1"/>
    <col min="9" max="10" width="8.75" customWidth="1"/>
    <col min="13" max="13" width="8.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12.7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69</v>
      </c>
      <c r="D3" s="530"/>
      <c r="E3" s="530"/>
      <c r="F3" s="530"/>
      <c r="G3" s="530"/>
      <c r="H3" s="245"/>
      <c r="I3" s="1"/>
    </row>
    <row r="4" spans="1:11" ht="6" customHeight="1" x14ac:dyDescent="0.2">
      <c r="A4" s="1"/>
      <c r="B4" s="244"/>
      <c r="C4" s="400"/>
      <c r="D4" s="400"/>
      <c r="E4" s="400"/>
      <c r="F4" s="400"/>
      <c r="G4" s="400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0.7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8" customHeight="1" x14ac:dyDescent="0.2">
      <c r="A8" s="1"/>
      <c r="B8" s="244"/>
      <c r="C8" s="528" t="s">
        <v>111</v>
      </c>
      <c r="D8" s="528"/>
      <c r="E8" s="528"/>
      <c r="F8" s="528"/>
      <c r="G8" s="528"/>
      <c r="H8" s="245"/>
      <c r="I8" s="1"/>
    </row>
    <row r="9" spans="1:11" ht="15.75" customHeight="1" x14ac:dyDescent="0.2">
      <c r="A9" s="1"/>
      <c r="B9" s="244"/>
      <c r="C9" s="522" t="s">
        <v>3</v>
      </c>
      <c r="D9" s="522"/>
      <c r="E9" s="522"/>
      <c r="F9" s="522"/>
      <c r="G9" s="247">
        <v>192</v>
      </c>
      <c r="H9" s="245"/>
      <c r="I9" s="1"/>
    </row>
    <row r="10" spans="1:11" ht="15.75" customHeight="1" x14ac:dyDescent="0.2">
      <c r="A10" s="1"/>
      <c r="B10" s="244"/>
      <c r="C10" s="523" t="s">
        <v>4</v>
      </c>
      <c r="D10" s="523"/>
      <c r="E10" s="523"/>
      <c r="F10" s="523"/>
      <c r="G10" s="411">
        <v>4545.8</v>
      </c>
      <c r="H10" s="245"/>
      <c r="I10" s="1"/>
    </row>
    <row r="11" spans="1:11" ht="10.5" customHeight="1" x14ac:dyDescent="0.2">
      <c r="A11" s="1"/>
      <c r="B11" s="244"/>
      <c r="C11" s="249"/>
      <c r="D11" s="249"/>
      <c r="E11" s="249"/>
      <c r="F11" s="249"/>
      <c r="G11" s="250"/>
      <c r="H11" s="245"/>
      <c r="I11" s="1"/>
      <c r="J11" s="486"/>
      <c r="K11" s="486"/>
    </row>
    <row r="12" spans="1:11" ht="30.75" customHeight="1" x14ac:dyDescent="0.2">
      <c r="A12" s="1"/>
      <c r="B12" s="403"/>
      <c r="C12" s="526" t="s">
        <v>208</v>
      </c>
      <c r="D12" s="526"/>
      <c r="E12" s="526"/>
      <c r="F12" s="527">
        <v>-1513463.29</v>
      </c>
      <c r="G12" s="527"/>
      <c r="H12" s="252"/>
      <c r="I12" s="1"/>
    </row>
    <row r="13" spans="1:11" ht="6" customHeight="1" x14ac:dyDescent="0.2">
      <c r="A13" s="1"/>
      <c r="B13" s="403"/>
      <c r="C13" s="423"/>
      <c r="D13" s="423"/>
      <c r="E13" s="423"/>
      <c r="F13" s="401"/>
      <c r="G13" s="424"/>
      <c r="H13" s="252"/>
      <c r="I13" s="1"/>
    </row>
    <row r="14" spans="1:11" ht="33" customHeight="1" x14ac:dyDescent="0.2">
      <c r="A14" s="1"/>
      <c r="B14" s="403"/>
      <c r="C14" s="552" t="s">
        <v>5</v>
      </c>
      <c r="D14" s="552"/>
      <c r="E14" s="552"/>
      <c r="F14" s="552"/>
      <c r="G14" s="552"/>
      <c r="H14" s="252"/>
      <c r="I14" s="1"/>
    </row>
    <row r="15" spans="1:11" ht="41.45" customHeight="1" x14ac:dyDescent="0.2">
      <c r="A15" s="1"/>
      <c r="B15" s="403"/>
      <c r="C15" s="512" t="s">
        <v>6</v>
      </c>
      <c r="D15" s="512"/>
      <c r="E15" s="512"/>
      <c r="F15" s="256" t="s">
        <v>7</v>
      </c>
      <c r="G15" s="257" t="s">
        <v>8</v>
      </c>
      <c r="H15" s="408" t="s">
        <v>207</v>
      </c>
      <c r="I15" s="1"/>
      <c r="K15" s="4"/>
    </row>
    <row r="16" spans="1:11" ht="15.75" customHeight="1" x14ac:dyDescent="0.25">
      <c r="A16" s="1"/>
      <c r="B16" s="403"/>
      <c r="C16" s="498" t="s">
        <v>9</v>
      </c>
      <c r="D16" s="498"/>
      <c r="E16" s="498"/>
      <c r="F16" s="303">
        <f>F19-F18-F17</f>
        <v>1171591.52</v>
      </c>
      <c r="G16" s="304">
        <f>G19-G18-G17</f>
        <v>1207355.4100000001</v>
      </c>
      <c r="H16" s="431">
        <f>F16-G16</f>
        <v>-35763.89000000013</v>
      </c>
      <c r="I16" s="1"/>
    </row>
    <row r="17" spans="1:14" ht="16.899999999999999" customHeight="1" x14ac:dyDescent="0.25">
      <c r="A17" s="1"/>
      <c r="B17" s="403"/>
      <c r="C17" s="498" t="s">
        <v>140</v>
      </c>
      <c r="D17" s="498"/>
      <c r="E17" s="498"/>
      <c r="F17" s="303">
        <v>0</v>
      </c>
      <c r="G17" s="304">
        <v>0</v>
      </c>
      <c r="H17" s="431">
        <f>F17-G17</f>
        <v>0</v>
      </c>
      <c r="I17" s="1"/>
    </row>
    <row r="18" spans="1:14" ht="15.75" customHeight="1" x14ac:dyDescent="0.25">
      <c r="A18" s="1"/>
      <c r="B18" s="403"/>
      <c r="C18" s="498" t="s">
        <v>141</v>
      </c>
      <c r="D18" s="498"/>
      <c r="E18" s="498"/>
      <c r="F18" s="303">
        <v>3272.58</v>
      </c>
      <c r="G18" s="304">
        <v>4690.63</v>
      </c>
      <c r="H18" s="431">
        <f>F18-G18</f>
        <v>-1418.0500000000002</v>
      </c>
      <c r="I18" s="1"/>
    </row>
    <row r="19" spans="1:14" ht="15.75" customHeight="1" x14ac:dyDescent="0.25">
      <c r="A19" s="1"/>
      <c r="B19" s="403"/>
      <c r="C19" s="534" t="s">
        <v>10</v>
      </c>
      <c r="D19" s="534"/>
      <c r="E19" s="534"/>
      <c r="F19" s="263">
        <v>1174864.1000000001</v>
      </c>
      <c r="G19" s="264">
        <v>1212046.04</v>
      </c>
      <c r="H19" s="308">
        <f>F19-G19-F12</f>
        <v>1476281.35</v>
      </c>
      <c r="I19" s="1"/>
      <c r="J19" s="4"/>
      <c r="K19" s="4"/>
    </row>
    <row r="20" spans="1:14" ht="15.75" customHeight="1" x14ac:dyDescent="0.2">
      <c r="A20" s="1"/>
      <c r="B20" s="403"/>
      <c r="C20" s="640"/>
      <c r="D20" s="640"/>
      <c r="E20" s="640"/>
      <c r="F20" s="640"/>
      <c r="G20" s="640"/>
      <c r="H20" s="252"/>
      <c r="I20" s="1"/>
      <c r="J20" s="4"/>
      <c r="N20" s="4"/>
    </row>
    <row r="21" spans="1:14" ht="15.75" customHeight="1" x14ac:dyDescent="0.2">
      <c r="A21" s="1"/>
      <c r="B21" s="403"/>
      <c r="C21" s="552" t="s">
        <v>11</v>
      </c>
      <c r="D21" s="552"/>
      <c r="E21" s="552"/>
      <c r="F21" s="552"/>
      <c r="G21" s="552"/>
      <c r="H21" s="252"/>
      <c r="I21" s="1"/>
      <c r="J21" s="4"/>
    </row>
    <row r="22" spans="1:14" ht="17.45" customHeight="1" x14ac:dyDescent="0.2">
      <c r="A22" s="1"/>
      <c r="B22" s="403"/>
      <c r="C22" s="511" t="s">
        <v>12</v>
      </c>
      <c r="D22" s="511"/>
      <c r="E22" s="511"/>
      <c r="F22" s="309">
        <v>142921.67000000001</v>
      </c>
      <c r="G22" s="270"/>
      <c r="H22" s="252"/>
      <c r="I22" s="1"/>
      <c r="J22" s="4"/>
    </row>
    <row r="23" spans="1:14" ht="15" customHeight="1" x14ac:dyDescent="0.2">
      <c r="A23" s="1"/>
      <c r="B23" s="403"/>
      <c r="C23" s="511" t="s">
        <v>13</v>
      </c>
      <c r="D23" s="511"/>
      <c r="E23" s="511"/>
      <c r="F23" s="309">
        <v>155471.32</v>
      </c>
      <c r="G23" s="270"/>
      <c r="H23" s="252"/>
      <c r="I23" s="1"/>
    </row>
    <row r="24" spans="1:14" ht="15.75" customHeight="1" x14ac:dyDescent="0.2">
      <c r="A24" s="1"/>
      <c r="B24" s="403"/>
      <c r="C24" s="511" t="s">
        <v>174</v>
      </c>
      <c r="D24" s="511"/>
      <c r="E24" s="511"/>
      <c r="F24" s="309">
        <v>146742.04</v>
      </c>
      <c r="G24" s="270"/>
      <c r="H24" s="252"/>
      <c r="I24" s="1"/>
    </row>
    <row r="25" spans="1:14" ht="15.75" customHeight="1" x14ac:dyDescent="0.2">
      <c r="A25" s="1"/>
      <c r="B25" s="403"/>
      <c r="C25" s="511" t="s">
        <v>173</v>
      </c>
      <c r="D25" s="511"/>
      <c r="E25" s="511"/>
      <c r="F25" s="309">
        <v>27821.29</v>
      </c>
      <c r="G25" s="270"/>
      <c r="H25" s="252"/>
      <c r="I25" s="1"/>
    </row>
    <row r="26" spans="1:14" ht="15.75" customHeight="1" x14ac:dyDescent="0.2">
      <c r="A26" s="1"/>
      <c r="B26" s="403"/>
      <c r="C26" s="511" t="s">
        <v>15</v>
      </c>
      <c r="D26" s="511"/>
      <c r="E26" s="511"/>
      <c r="F26" s="309">
        <v>94760.36</v>
      </c>
      <c r="G26" s="270"/>
      <c r="H26" s="252"/>
      <c r="I26" s="1"/>
      <c r="L26" s="4"/>
      <c r="M26" s="4"/>
    </row>
    <row r="27" spans="1:14" ht="15.75" customHeight="1" x14ac:dyDescent="0.2">
      <c r="A27" s="1"/>
      <c r="B27" s="403"/>
      <c r="C27" s="511" t="s">
        <v>16</v>
      </c>
      <c r="D27" s="511"/>
      <c r="E27" s="511"/>
      <c r="F27" s="309">
        <v>187653.57</v>
      </c>
      <c r="G27" s="270"/>
      <c r="H27" s="252"/>
      <c r="I27" s="1"/>
    </row>
    <row r="28" spans="1:14" ht="31.5" customHeight="1" x14ac:dyDescent="0.2">
      <c r="A28" s="1"/>
      <c r="B28" s="403"/>
      <c r="C28" s="511" t="s">
        <v>17</v>
      </c>
      <c r="D28" s="511"/>
      <c r="E28" s="511"/>
      <c r="F28" s="310">
        <v>156013.51</v>
      </c>
      <c r="G28" s="270"/>
      <c r="H28" s="252"/>
      <c r="I28" s="1"/>
    </row>
    <row r="29" spans="1:14" ht="15.75" customHeight="1" x14ac:dyDescent="0.25">
      <c r="A29" s="1"/>
      <c r="B29" s="403"/>
      <c r="C29" s="498" t="s">
        <v>151</v>
      </c>
      <c r="D29" s="498"/>
      <c r="E29" s="499"/>
      <c r="F29" s="303">
        <v>0</v>
      </c>
      <c r="G29" s="270"/>
      <c r="H29" s="252"/>
      <c r="I29" s="1"/>
    </row>
    <row r="30" spans="1:14" ht="14.25" customHeight="1" x14ac:dyDescent="0.25">
      <c r="A30" s="1"/>
      <c r="B30" s="403"/>
      <c r="C30" s="500" t="s">
        <v>108</v>
      </c>
      <c r="D30" s="549"/>
      <c r="E30" s="550"/>
      <c r="F30" s="303">
        <v>3272.58</v>
      </c>
      <c r="G30" s="270"/>
      <c r="H30" s="252"/>
      <c r="I30" s="1"/>
    </row>
    <row r="31" spans="1:14" ht="15.75" customHeight="1" thickBot="1" x14ac:dyDescent="0.25">
      <c r="A31" s="1"/>
      <c r="B31" s="403"/>
      <c r="C31" s="503" t="s">
        <v>109</v>
      </c>
      <c r="D31" s="538"/>
      <c r="E31" s="538"/>
      <c r="F31" s="311">
        <v>12000.88</v>
      </c>
      <c r="G31" s="270"/>
      <c r="H31" s="252"/>
      <c r="I31" s="1"/>
    </row>
    <row r="32" spans="1:14" ht="15.75" hidden="1" customHeight="1" thickBot="1" x14ac:dyDescent="0.25">
      <c r="A32" s="1"/>
      <c r="B32" s="403"/>
      <c r="C32" s="539" t="s">
        <v>110</v>
      </c>
      <c r="D32" s="540"/>
      <c r="E32" s="541"/>
      <c r="F32" s="312"/>
      <c r="G32" s="270"/>
      <c r="H32" s="252"/>
      <c r="I32" s="1"/>
    </row>
    <row r="33" spans="1:16" ht="32.25" customHeight="1" thickBot="1" x14ac:dyDescent="0.25">
      <c r="A33" s="1"/>
      <c r="B33" s="403"/>
      <c r="C33" s="542" t="s">
        <v>145</v>
      </c>
      <c r="D33" s="543"/>
      <c r="E33" s="544"/>
      <c r="F33" s="275">
        <f>SUM(F22:F32)</f>
        <v>926657.22</v>
      </c>
      <c r="G33" s="270"/>
      <c r="H33" s="252"/>
      <c r="I33" s="1"/>
      <c r="L33" s="4"/>
    </row>
    <row r="34" spans="1:16" ht="30.75" customHeight="1" x14ac:dyDescent="0.2">
      <c r="A34" s="1"/>
      <c r="B34" s="403"/>
      <c r="C34" s="545" t="s">
        <v>150</v>
      </c>
      <c r="D34" s="545"/>
      <c r="E34" s="546"/>
      <c r="F34" s="313">
        <v>144031</v>
      </c>
      <c r="G34" s="270"/>
      <c r="H34" s="252"/>
      <c r="I34" s="1"/>
      <c r="L34" s="4"/>
    </row>
    <row r="35" spans="1:16" ht="30.75" customHeight="1" thickBot="1" x14ac:dyDescent="0.25">
      <c r="A35" s="1"/>
      <c r="B35" s="403"/>
      <c r="C35" s="547" t="s">
        <v>152</v>
      </c>
      <c r="D35" s="548"/>
      <c r="E35" s="548"/>
      <c r="F35" s="314">
        <v>223824.19</v>
      </c>
      <c r="G35" s="270"/>
      <c r="H35" s="252"/>
      <c r="I35" s="1"/>
      <c r="L35" s="4"/>
    </row>
    <row r="36" spans="1:16" ht="19.899999999999999" customHeight="1" thickBot="1" x14ac:dyDescent="0.35">
      <c r="A36" s="1"/>
      <c r="B36" s="403"/>
      <c r="C36" s="684" t="s">
        <v>18</v>
      </c>
      <c r="D36" s="685"/>
      <c r="E36" s="685"/>
      <c r="F36" s="279">
        <f>F33+F34</f>
        <v>1070688.22</v>
      </c>
      <c r="G36" s="315"/>
      <c r="H36" s="252"/>
      <c r="I36" s="1"/>
      <c r="L36" s="4"/>
    </row>
    <row r="37" spans="1:16" ht="15.6" customHeight="1" x14ac:dyDescent="0.2">
      <c r="A37" s="1"/>
      <c r="B37" s="403"/>
      <c r="C37" s="281"/>
      <c r="D37" s="281"/>
      <c r="E37" s="281"/>
      <c r="F37" s="281"/>
      <c r="G37" s="316"/>
      <c r="H37" s="252"/>
      <c r="I37" s="1"/>
      <c r="L37" s="4"/>
    </row>
    <row r="38" spans="1:16" ht="32.450000000000003" customHeight="1" x14ac:dyDescent="0.2">
      <c r="A38" s="1"/>
      <c r="B38" s="403"/>
      <c r="C38" s="513" t="s">
        <v>220</v>
      </c>
      <c r="D38" s="513"/>
      <c r="E38" s="513"/>
      <c r="F38" s="513"/>
      <c r="G38" s="256">
        <f>G19-H19-F36</f>
        <v>-1334923.53</v>
      </c>
      <c r="H38" s="317"/>
      <c r="I38" s="1"/>
      <c r="L38" s="4"/>
    </row>
    <row r="39" spans="1:16" ht="28.9" customHeight="1" x14ac:dyDescent="0.2">
      <c r="A39" s="1"/>
      <c r="B39" s="318" t="s">
        <v>19</v>
      </c>
      <c r="C39" s="401"/>
      <c r="D39" s="401"/>
      <c r="E39" s="401"/>
      <c r="F39" s="401"/>
      <c r="G39" s="401"/>
      <c r="H39" s="320"/>
      <c r="I39" s="1"/>
      <c r="P39" s="4"/>
    </row>
    <row r="40" spans="1:16" ht="19.899999999999999" customHeight="1" x14ac:dyDescent="0.2">
      <c r="A40" s="1"/>
      <c r="B40" s="318" t="s">
        <v>149</v>
      </c>
      <c r="C40" s="401"/>
      <c r="D40" s="401"/>
      <c r="E40" s="401"/>
      <c r="F40" s="401"/>
      <c r="G40" s="401"/>
      <c r="H40" s="321"/>
      <c r="I40" s="1"/>
      <c r="L40" s="4"/>
      <c r="P40" s="4"/>
    </row>
    <row r="41" spans="1:16" ht="16.899999999999999" customHeight="1" x14ac:dyDescent="0.2">
      <c r="A41" s="1"/>
      <c r="B41" s="318" t="s">
        <v>148</v>
      </c>
      <c r="C41" s="401"/>
      <c r="D41" s="401"/>
      <c r="E41" s="401"/>
      <c r="F41" s="401"/>
      <c r="G41" s="401"/>
      <c r="H41" s="321"/>
      <c r="I41" s="1"/>
    </row>
    <row r="42" spans="1:16" ht="8.25" customHeight="1" x14ac:dyDescent="0.2">
      <c r="A42" s="1"/>
      <c r="B42" s="318"/>
      <c r="C42" s="401"/>
      <c r="D42" s="401"/>
      <c r="E42" s="401"/>
      <c r="F42" s="401"/>
      <c r="G42" s="401"/>
      <c r="H42" s="321"/>
      <c r="I42" s="1"/>
    </row>
    <row r="43" spans="1:16" ht="18.600000000000001" customHeight="1" x14ac:dyDescent="0.2">
      <c r="A43" s="1"/>
      <c r="B43" s="318"/>
      <c r="C43" s="401" t="s">
        <v>20</v>
      </c>
      <c r="D43" s="401"/>
      <c r="E43" s="401"/>
      <c r="F43" s="401" t="s">
        <v>172</v>
      </c>
      <c r="G43" s="401"/>
      <c r="H43" s="321"/>
      <c r="I43" s="1"/>
    </row>
    <row r="44" spans="1:16" ht="22.15" customHeight="1" x14ac:dyDescent="0.2">
      <c r="A44" s="1"/>
      <c r="B44" s="318"/>
      <c r="C44" s="537" t="s">
        <v>21</v>
      </c>
      <c r="D44" s="537"/>
      <c r="E44" s="537"/>
      <c r="F44" s="537"/>
      <c r="G44" s="537"/>
      <c r="H44" s="321"/>
      <c r="I44" s="1"/>
    </row>
    <row r="45" spans="1:16" ht="24" customHeight="1" thickBot="1" x14ac:dyDescent="0.25">
      <c r="B45" s="288"/>
      <c r="C45" s="515" t="s">
        <v>39</v>
      </c>
      <c r="D45" s="515"/>
      <c r="E45" s="515"/>
      <c r="F45" s="515"/>
      <c r="G45" s="515"/>
      <c r="H45" s="289"/>
    </row>
  </sheetData>
  <mergeCells count="37">
    <mergeCell ref="C44:G44"/>
    <mergeCell ref="C45:G45"/>
    <mergeCell ref="C14:G14"/>
    <mergeCell ref="C15:E15"/>
    <mergeCell ref="C16:E16"/>
    <mergeCell ref="C17:E17"/>
    <mergeCell ref="C20:G20"/>
    <mergeCell ref="C21:G21"/>
    <mergeCell ref="C35:E35"/>
    <mergeCell ref="C36:E36"/>
    <mergeCell ref="C38:F38"/>
    <mergeCell ref="C29:E29"/>
    <mergeCell ref="C30:E30"/>
    <mergeCell ref="C31:E31"/>
    <mergeCell ref="C32:E32"/>
    <mergeCell ref="C33:E33"/>
    <mergeCell ref="C34:E34"/>
    <mergeCell ref="C22:E22"/>
    <mergeCell ref="C26:E26"/>
    <mergeCell ref="C27:E27"/>
    <mergeCell ref="C28:E28"/>
    <mergeCell ref="C23:E23"/>
    <mergeCell ref="C24:E24"/>
    <mergeCell ref="C25:E25"/>
    <mergeCell ref="C18:E18"/>
    <mergeCell ref="C19:E19"/>
    <mergeCell ref="C9:F9"/>
    <mergeCell ref="C10:F10"/>
    <mergeCell ref="J11:K11"/>
    <mergeCell ref="C12:E12"/>
    <mergeCell ref="F12:G12"/>
    <mergeCell ref="C8:G8"/>
    <mergeCell ref="C2:G2"/>
    <mergeCell ref="C3:G3"/>
    <mergeCell ref="C5:G5"/>
    <mergeCell ref="C6:G6"/>
    <mergeCell ref="C7:G7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6"/>
  <sheetViews>
    <sheetView workbookViewId="0">
      <selection activeCell="J41" sqref="J41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4.25" customWidth="1"/>
    <col min="9" max="10" width="8.75" customWidth="1"/>
    <col min="13" max="13" width="8.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6.7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5.5" customHeight="1" x14ac:dyDescent="0.2">
      <c r="A3" s="1"/>
      <c r="B3" s="244"/>
      <c r="C3" s="530" t="s">
        <v>70</v>
      </c>
      <c r="D3" s="530"/>
      <c r="E3" s="530"/>
      <c r="F3" s="530"/>
      <c r="G3" s="530"/>
      <c r="H3" s="245"/>
      <c r="I3" s="1"/>
    </row>
    <row r="4" spans="1:11" ht="3.75" customHeight="1" x14ac:dyDescent="0.2">
      <c r="A4" s="1"/>
      <c r="B4" s="244"/>
      <c r="C4" s="400"/>
      <c r="D4" s="400"/>
      <c r="E4" s="400"/>
      <c r="F4" s="400"/>
      <c r="G4" s="400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3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71</v>
      </c>
      <c r="D8" s="528"/>
      <c r="E8" s="528"/>
      <c r="F8" s="528"/>
      <c r="G8" s="528"/>
      <c r="H8" s="245"/>
      <c r="I8" s="1"/>
    </row>
    <row r="9" spans="1:11" ht="18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6" customHeight="1" x14ac:dyDescent="0.2">
      <c r="A10" s="1"/>
      <c r="B10" s="244"/>
      <c r="C10" s="522" t="s">
        <v>3</v>
      </c>
      <c r="D10" s="522"/>
      <c r="E10" s="522"/>
      <c r="F10" s="522"/>
      <c r="G10" s="247">
        <v>96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411">
        <v>2301.1999999999998</v>
      </c>
      <c r="H11" s="245"/>
      <c r="I11" s="1"/>
    </row>
    <row r="12" spans="1:11" ht="12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41.45" customHeight="1" x14ac:dyDescent="0.2">
      <c r="A13" s="1"/>
      <c r="B13" s="403"/>
      <c r="C13" s="526" t="s">
        <v>208</v>
      </c>
      <c r="D13" s="526"/>
      <c r="E13" s="526"/>
      <c r="F13" s="527">
        <v>-427283.9</v>
      </c>
      <c r="G13" s="527"/>
      <c r="H13" s="252"/>
      <c r="I13" s="1"/>
    </row>
    <row r="14" spans="1:11" ht="9" customHeight="1" x14ac:dyDescent="0.2">
      <c r="A14" s="1"/>
      <c r="B14" s="403"/>
      <c r="C14" s="423"/>
      <c r="D14" s="423"/>
      <c r="E14" s="423"/>
      <c r="F14" s="401"/>
      <c r="G14" s="424"/>
      <c r="H14" s="252"/>
      <c r="I14" s="1"/>
    </row>
    <row r="15" spans="1:11" ht="26.45" customHeight="1" x14ac:dyDescent="0.2">
      <c r="A15" s="1"/>
      <c r="B15" s="403"/>
      <c r="C15" s="552" t="s">
        <v>5</v>
      </c>
      <c r="D15" s="552"/>
      <c r="E15" s="552"/>
      <c r="F15" s="552"/>
      <c r="G15" s="552"/>
      <c r="H15" s="252"/>
      <c r="I15" s="1"/>
    </row>
    <row r="16" spans="1:11" ht="39.75" customHeight="1" x14ac:dyDescent="0.2">
      <c r="A16" s="1"/>
      <c r="B16" s="403"/>
      <c r="C16" s="512" t="s">
        <v>6</v>
      </c>
      <c r="D16" s="512"/>
      <c r="E16" s="512"/>
      <c r="F16" s="256" t="s">
        <v>7</v>
      </c>
      <c r="G16" s="257" t="s">
        <v>8</v>
      </c>
      <c r="H16" s="408" t="s">
        <v>207</v>
      </c>
      <c r="I16" s="1"/>
      <c r="K16" s="4"/>
    </row>
    <row r="17" spans="1:14" ht="15.6" customHeight="1" x14ac:dyDescent="0.25">
      <c r="A17" s="1"/>
      <c r="B17" s="403"/>
      <c r="C17" s="498" t="s">
        <v>9</v>
      </c>
      <c r="D17" s="498"/>
      <c r="E17" s="498"/>
      <c r="F17" s="303">
        <f>F20-F19-F18</f>
        <v>594899.22</v>
      </c>
      <c r="G17" s="304">
        <f>G20-G19-G18</f>
        <v>520852.19999999995</v>
      </c>
      <c r="H17" s="431">
        <f>F17-G17</f>
        <v>74047.020000000019</v>
      </c>
      <c r="I17" s="1"/>
    </row>
    <row r="18" spans="1:14" ht="15.6" customHeight="1" x14ac:dyDescent="0.25">
      <c r="A18" s="1"/>
      <c r="B18" s="403"/>
      <c r="C18" s="498" t="s">
        <v>140</v>
      </c>
      <c r="D18" s="498"/>
      <c r="E18" s="498"/>
      <c r="F18" s="303">
        <v>18726.77</v>
      </c>
      <c r="G18" s="304">
        <v>28519.35</v>
      </c>
      <c r="H18" s="431">
        <f>F18-G18</f>
        <v>-9792.5799999999981</v>
      </c>
      <c r="I18" s="1"/>
    </row>
    <row r="19" spans="1:14" ht="15.75" customHeight="1" x14ac:dyDescent="0.25">
      <c r="A19" s="1"/>
      <c r="B19" s="403"/>
      <c r="C19" s="498" t="s">
        <v>141</v>
      </c>
      <c r="D19" s="498"/>
      <c r="E19" s="498"/>
      <c r="F19" s="303">
        <v>1661.29</v>
      </c>
      <c r="G19" s="304">
        <v>2187.52</v>
      </c>
      <c r="H19" s="431">
        <f>F19-G19</f>
        <v>-526.23</v>
      </c>
      <c r="I19" s="1"/>
    </row>
    <row r="20" spans="1:14" ht="15.75" customHeight="1" x14ac:dyDescent="0.25">
      <c r="A20" s="1"/>
      <c r="B20" s="403"/>
      <c r="C20" s="534" t="s">
        <v>10</v>
      </c>
      <c r="D20" s="534"/>
      <c r="E20" s="534"/>
      <c r="F20" s="263">
        <v>615287.28</v>
      </c>
      <c r="G20" s="264">
        <v>551559.06999999995</v>
      </c>
      <c r="H20" s="308">
        <f>F20-G20-F13</f>
        <v>491012.1100000001</v>
      </c>
      <c r="I20" s="1"/>
      <c r="J20" s="4"/>
      <c r="K20" s="4"/>
    </row>
    <row r="21" spans="1:14" ht="15.75" customHeight="1" x14ac:dyDescent="0.2">
      <c r="A21" s="1"/>
      <c r="B21" s="403"/>
      <c r="C21" s="640"/>
      <c r="D21" s="640"/>
      <c r="E21" s="640"/>
      <c r="F21" s="640"/>
      <c r="G21" s="640"/>
      <c r="H21" s="252"/>
      <c r="I21" s="1"/>
      <c r="J21" s="4"/>
      <c r="N21" s="4"/>
    </row>
    <row r="22" spans="1:14" ht="20.45" customHeight="1" x14ac:dyDescent="0.2">
      <c r="A22" s="1"/>
      <c r="B22" s="403"/>
      <c r="C22" s="552" t="s">
        <v>11</v>
      </c>
      <c r="D22" s="552"/>
      <c r="E22" s="552"/>
      <c r="F22" s="552"/>
      <c r="G22" s="552"/>
      <c r="H22" s="252"/>
      <c r="I22" s="1"/>
      <c r="J22" s="4"/>
    </row>
    <row r="23" spans="1:14" ht="17.45" customHeight="1" x14ac:dyDescent="0.2">
      <c r="A23" s="1"/>
      <c r="B23" s="403"/>
      <c r="C23" s="511" t="s">
        <v>12</v>
      </c>
      <c r="D23" s="511"/>
      <c r="E23" s="511"/>
      <c r="F23" s="309">
        <v>72528.44</v>
      </c>
      <c r="G23" s="270"/>
      <c r="H23" s="252"/>
      <c r="I23" s="1"/>
      <c r="J23" s="4"/>
    </row>
    <row r="24" spans="1:14" ht="23.45" customHeight="1" x14ac:dyDescent="0.2">
      <c r="A24" s="1"/>
      <c r="B24" s="403"/>
      <c r="C24" s="511" t="s">
        <v>13</v>
      </c>
      <c r="D24" s="511"/>
      <c r="E24" s="511"/>
      <c r="F24" s="309">
        <v>78895.44</v>
      </c>
      <c r="G24" s="270"/>
      <c r="H24" s="252"/>
      <c r="I24" s="1"/>
    </row>
    <row r="25" spans="1:14" ht="15.6" customHeight="1" x14ac:dyDescent="0.2">
      <c r="A25" s="1"/>
      <c r="B25" s="403"/>
      <c r="C25" s="511" t="s">
        <v>174</v>
      </c>
      <c r="D25" s="511"/>
      <c r="E25" s="511"/>
      <c r="F25" s="309">
        <v>74466.34</v>
      </c>
      <c r="G25" s="270"/>
      <c r="H25" s="252"/>
      <c r="I25" s="1"/>
    </row>
    <row r="26" spans="1:14" ht="15.6" customHeight="1" x14ac:dyDescent="0.2">
      <c r="A26" s="1"/>
      <c r="B26" s="403"/>
      <c r="C26" s="511" t="s">
        <v>173</v>
      </c>
      <c r="D26" s="511"/>
      <c r="E26" s="511"/>
      <c r="F26" s="309">
        <v>14117.98</v>
      </c>
      <c r="G26" s="270"/>
      <c r="H26" s="252"/>
      <c r="I26" s="1"/>
    </row>
    <row r="27" spans="1:14" ht="15.75" customHeight="1" x14ac:dyDescent="0.2">
      <c r="A27" s="1"/>
      <c r="B27" s="403"/>
      <c r="C27" s="511" t="s">
        <v>15</v>
      </c>
      <c r="D27" s="511"/>
      <c r="E27" s="511"/>
      <c r="F27" s="309">
        <v>48444.57</v>
      </c>
      <c r="G27" s="270"/>
      <c r="H27" s="252"/>
      <c r="I27" s="1"/>
      <c r="L27" s="4"/>
      <c r="M27" s="4"/>
    </row>
    <row r="28" spans="1:14" ht="15.75" customHeight="1" x14ac:dyDescent="0.2">
      <c r="A28" s="1"/>
      <c r="B28" s="403"/>
      <c r="C28" s="511" t="s">
        <v>16</v>
      </c>
      <c r="D28" s="511"/>
      <c r="E28" s="511"/>
      <c r="F28" s="309">
        <v>95228.18</v>
      </c>
      <c r="G28" s="270"/>
      <c r="H28" s="252"/>
      <c r="I28" s="1"/>
    </row>
    <row r="29" spans="1:14" ht="30" customHeight="1" x14ac:dyDescent="0.2">
      <c r="A29" s="1"/>
      <c r="B29" s="403"/>
      <c r="C29" s="511" t="s">
        <v>17</v>
      </c>
      <c r="D29" s="511"/>
      <c r="E29" s="511"/>
      <c r="F29" s="310">
        <v>79172.27</v>
      </c>
      <c r="G29" s="270"/>
      <c r="H29" s="252"/>
      <c r="I29" s="1"/>
    </row>
    <row r="30" spans="1:14" ht="15.75" customHeight="1" x14ac:dyDescent="0.25">
      <c r="A30" s="1"/>
      <c r="B30" s="403"/>
      <c r="C30" s="498" t="s">
        <v>151</v>
      </c>
      <c r="D30" s="498"/>
      <c r="E30" s="499"/>
      <c r="F30" s="303">
        <v>18726.77</v>
      </c>
      <c r="G30" s="270"/>
      <c r="H30" s="252"/>
      <c r="I30" s="1"/>
    </row>
    <row r="31" spans="1:14" ht="14.25" customHeight="1" x14ac:dyDescent="0.25">
      <c r="A31" s="1"/>
      <c r="B31" s="403"/>
      <c r="C31" s="500" t="s">
        <v>108</v>
      </c>
      <c r="D31" s="549"/>
      <c r="E31" s="550"/>
      <c r="F31" s="303">
        <v>1661.29</v>
      </c>
      <c r="G31" s="270"/>
      <c r="H31" s="252"/>
      <c r="I31" s="1"/>
    </row>
    <row r="32" spans="1:14" ht="19.149999999999999" customHeight="1" thickBot="1" x14ac:dyDescent="0.25">
      <c r="A32" s="1"/>
      <c r="B32" s="403"/>
      <c r="C32" s="503" t="s">
        <v>109</v>
      </c>
      <c r="D32" s="538"/>
      <c r="E32" s="538"/>
      <c r="F32" s="311">
        <v>6090.17</v>
      </c>
      <c r="G32" s="270"/>
      <c r="H32" s="252"/>
      <c r="I32" s="1"/>
    </row>
    <row r="33" spans="1:16" s="13" customFormat="1" ht="15.75" hidden="1" customHeight="1" thickBot="1" x14ac:dyDescent="0.25">
      <c r="A33" s="107"/>
      <c r="B33" s="403"/>
      <c r="C33" s="539" t="s">
        <v>110</v>
      </c>
      <c r="D33" s="540"/>
      <c r="E33" s="541"/>
      <c r="F33" s="312"/>
      <c r="G33" s="270"/>
      <c r="H33" s="252"/>
      <c r="I33" s="107"/>
    </row>
    <row r="34" spans="1:16" ht="33" customHeight="1" thickBot="1" x14ac:dyDescent="0.25">
      <c r="A34" s="1"/>
      <c r="B34" s="403"/>
      <c r="C34" s="542" t="s">
        <v>145</v>
      </c>
      <c r="D34" s="543"/>
      <c r="E34" s="544"/>
      <c r="F34" s="275">
        <f>SUM(F23:F33)</f>
        <v>489331.45</v>
      </c>
      <c r="G34" s="270"/>
      <c r="H34" s="252"/>
      <c r="I34" s="1"/>
      <c r="L34" s="4"/>
    </row>
    <row r="35" spans="1:16" ht="30" customHeight="1" x14ac:dyDescent="0.2">
      <c r="A35" s="1"/>
      <c r="B35" s="403"/>
      <c r="C35" s="545" t="s">
        <v>150</v>
      </c>
      <c r="D35" s="545"/>
      <c r="E35" s="546"/>
      <c r="F35" s="313">
        <v>8854</v>
      </c>
      <c r="G35" s="270"/>
      <c r="H35" s="252"/>
      <c r="I35" s="1"/>
      <c r="L35" s="4"/>
    </row>
    <row r="36" spans="1:16" ht="30" customHeight="1" thickBot="1" x14ac:dyDescent="0.25">
      <c r="A36" s="1"/>
      <c r="B36" s="403"/>
      <c r="C36" s="547" t="s">
        <v>152</v>
      </c>
      <c r="D36" s="548"/>
      <c r="E36" s="548"/>
      <c r="F36" s="314">
        <v>99518.04</v>
      </c>
      <c r="G36" s="270"/>
      <c r="H36" s="252"/>
      <c r="I36" s="1"/>
      <c r="L36" s="4"/>
    </row>
    <row r="37" spans="1:16" ht="27" customHeight="1" thickBot="1" x14ac:dyDescent="0.35">
      <c r="A37" s="1"/>
      <c r="B37" s="403"/>
      <c r="C37" s="684" t="s">
        <v>18</v>
      </c>
      <c r="D37" s="685"/>
      <c r="E37" s="685"/>
      <c r="F37" s="279">
        <f>F34+F35</f>
        <v>498185.45</v>
      </c>
      <c r="G37" s="315"/>
      <c r="H37" s="252"/>
      <c r="I37" s="1"/>
      <c r="L37" s="4"/>
    </row>
    <row r="38" spans="1:16" ht="15.6" customHeight="1" x14ac:dyDescent="0.2">
      <c r="A38" s="1"/>
      <c r="B38" s="403"/>
      <c r="C38" s="281"/>
      <c r="D38" s="281"/>
      <c r="E38" s="281"/>
      <c r="F38" s="281"/>
      <c r="G38" s="316"/>
      <c r="H38" s="252"/>
      <c r="I38" s="1"/>
      <c r="L38" s="4"/>
    </row>
    <row r="39" spans="1:16" ht="45" customHeight="1" x14ac:dyDescent="0.2">
      <c r="A39" s="1"/>
      <c r="B39" s="403"/>
      <c r="C39" s="513" t="s">
        <v>216</v>
      </c>
      <c r="D39" s="513"/>
      <c r="E39" s="513"/>
      <c r="F39" s="513"/>
      <c r="G39" s="256">
        <f>G20-H20-F37</f>
        <v>-437638.49000000017</v>
      </c>
      <c r="H39" s="317"/>
      <c r="I39" s="1"/>
      <c r="L39" s="4"/>
    </row>
    <row r="40" spans="1:16" ht="33.6" customHeight="1" x14ac:dyDescent="0.2">
      <c r="A40" s="1"/>
      <c r="B40" s="318" t="s">
        <v>19</v>
      </c>
      <c r="C40" s="401"/>
      <c r="D40" s="401"/>
      <c r="E40" s="401"/>
      <c r="F40" s="401"/>
      <c r="G40" s="401"/>
      <c r="H40" s="320"/>
      <c r="I40" s="1"/>
      <c r="P40" s="4"/>
    </row>
    <row r="41" spans="1:16" ht="18" customHeight="1" x14ac:dyDescent="0.2">
      <c r="A41" s="1"/>
      <c r="B41" s="318" t="s">
        <v>149</v>
      </c>
      <c r="C41" s="401"/>
      <c r="D41" s="401"/>
      <c r="E41" s="401"/>
      <c r="F41" s="401"/>
      <c r="G41" s="401"/>
      <c r="H41" s="321"/>
      <c r="I41" s="1"/>
      <c r="L41" s="4"/>
      <c r="P41" s="4"/>
    </row>
    <row r="42" spans="1:16" ht="17.45" customHeight="1" x14ac:dyDescent="0.2">
      <c r="A42" s="1"/>
      <c r="B42" s="318" t="s">
        <v>148</v>
      </c>
      <c r="C42" s="401"/>
      <c r="D42" s="401"/>
      <c r="E42" s="401"/>
      <c r="F42" s="401"/>
      <c r="G42" s="401"/>
      <c r="H42" s="321"/>
      <c r="I42" s="1"/>
    </row>
    <row r="43" spans="1:16" ht="9" customHeight="1" x14ac:dyDescent="0.2">
      <c r="A43" s="1"/>
      <c r="B43" s="318"/>
      <c r="C43" s="401"/>
      <c r="D43" s="401"/>
      <c r="E43" s="401"/>
      <c r="F43" s="401"/>
      <c r="G43" s="401"/>
      <c r="H43" s="321"/>
      <c r="I43" s="1"/>
    </row>
    <row r="44" spans="1:16" ht="18" customHeight="1" x14ac:dyDescent="0.2">
      <c r="A44" s="1"/>
      <c r="B44" s="318"/>
      <c r="C44" s="401" t="s">
        <v>20</v>
      </c>
      <c r="D44" s="401"/>
      <c r="E44" s="401"/>
      <c r="F44" s="401" t="s">
        <v>172</v>
      </c>
      <c r="G44" s="401"/>
      <c r="H44" s="321"/>
      <c r="I44" s="1"/>
    </row>
    <row r="45" spans="1:16" ht="12.6" customHeight="1" x14ac:dyDescent="0.2">
      <c r="A45" s="1"/>
      <c r="B45" s="318"/>
      <c r="C45" s="537" t="s">
        <v>21</v>
      </c>
      <c r="D45" s="537"/>
      <c r="E45" s="537"/>
      <c r="F45" s="537"/>
      <c r="G45" s="537"/>
      <c r="H45" s="321"/>
      <c r="I45" s="1"/>
    </row>
    <row r="46" spans="1:16" ht="18.600000000000001" customHeight="1" thickBot="1" x14ac:dyDescent="0.25">
      <c r="B46" s="288"/>
      <c r="C46" s="515" t="s">
        <v>39</v>
      </c>
      <c r="D46" s="515"/>
      <c r="E46" s="515"/>
      <c r="F46" s="515"/>
      <c r="G46" s="515"/>
      <c r="H46" s="289"/>
    </row>
  </sheetData>
  <mergeCells count="38">
    <mergeCell ref="C8:G8"/>
    <mergeCell ref="C2:G2"/>
    <mergeCell ref="C3:G3"/>
    <mergeCell ref="C5:G5"/>
    <mergeCell ref="C6:G6"/>
    <mergeCell ref="C7:G7"/>
    <mergeCell ref="C9:G9"/>
    <mergeCell ref="C10:F10"/>
    <mergeCell ref="C11:F11"/>
    <mergeCell ref="J12:K12"/>
    <mergeCell ref="C13:E13"/>
    <mergeCell ref="F13:G13"/>
    <mergeCell ref="C19:E19"/>
    <mergeCell ref="C20:E20"/>
    <mergeCell ref="C15:G15"/>
    <mergeCell ref="C16:E16"/>
    <mergeCell ref="C17:E17"/>
    <mergeCell ref="C18:E18"/>
    <mergeCell ref="C33:E33"/>
    <mergeCell ref="C23:E23"/>
    <mergeCell ref="C27:E27"/>
    <mergeCell ref="C21:G21"/>
    <mergeCell ref="C22:G22"/>
    <mergeCell ref="C24:E24"/>
    <mergeCell ref="C25:E25"/>
    <mergeCell ref="C28:E28"/>
    <mergeCell ref="C29:E29"/>
    <mergeCell ref="C30:E30"/>
    <mergeCell ref="C31:E31"/>
    <mergeCell ref="C32:E32"/>
    <mergeCell ref="C26:E26"/>
    <mergeCell ref="C45:G45"/>
    <mergeCell ref="C46:G46"/>
    <mergeCell ref="C34:E34"/>
    <mergeCell ref="C35:E35"/>
    <mergeCell ref="C36:E36"/>
    <mergeCell ref="C37:E37"/>
    <mergeCell ref="C39:F39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P43"/>
  <sheetViews>
    <sheetView topLeftCell="A4" zoomScale="85" zoomScaleNormal="85" workbookViewId="0">
      <selection activeCell="F33" sqref="F33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21.125" customWidth="1"/>
    <col min="6" max="6" width="13.625" customWidth="1"/>
    <col min="7" max="7" width="13.25" customWidth="1"/>
    <col min="8" max="8" width="15.375" customWidth="1"/>
    <col min="9" max="10" width="8.75" customWidth="1"/>
    <col min="13" max="13" width="8.75" bestFit="1" customWidth="1"/>
    <col min="14" max="14" width="13.62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5.25" customHeight="1" x14ac:dyDescent="0.2">
      <c r="A2" s="1"/>
      <c r="B2" s="290"/>
      <c r="C2" s="533"/>
      <c r="D2" s="533"/>
      <c r="E2" s="533"/>
      <c r="F2" s="533"/>
      <c r="G2" s="533"/>
      <c r="H2" s="291"/>
      <c r="I2" s="1"/>
    </row>
    <row r="3" spans="1:11" ht="22.9" customHeight="1" x14ac:dyDescent="0.2">
      <c r="A3" s="1"/>
      <c r="B3" s="244"/>
      <c r="C3" s="530" t="s">
        <v>24</v>
      </c>
      <c r="D3" s="530"/>
      <c r="E3" s="530"/>
      <c r="F3" s="530"/>
      <c r="G3" s="530"/>
      <c r="H3" s="245"/>
      <c r="I3" s="1"/>
    </row>
    <row r="4" spans="1:11" ht="7.5" customHeight="1" x14ac:dyDescent="0.2">
      <c r="A4" s="1"/>
      <c r="B4" s="244"/>
      <c r="C4" s="246"/>
      <c r="D4" s="246"/>
      <c r="E4" s="246"/>
      <c r="F4" s="246"/>
      <c r="G4" s="246"/>
      <c r="H4" s="245"/>
      <c r="I4" s="1"/>
    </row>
    <row r="5" spans="1:11" ht="13.9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6.899999999999999" customHeight="1" x14ac:dyDescent="0.2">
      <c r="A6" s="1"/>
      <c r="B6" s="244"/>
      <c r="C6" s="532" t="s">
        <v>210</v>
      </c>
      <c r="D6" s="532"/>
      <c r="E6" s="532"/>
      <c r="F6" s="532"/>
      <c r="G6" s="532"/>
      <c r="H6" s="245"/>
      <c r="I6" s="1"/>
    </row>
    <row r="7" spans="1:11" ht="7.1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30" customHeight="1" x14ac:dyDescent="0.2">
      <c r="A8" s="1"/>
      <c r="B8" s="244"/>
      <c r="C8" s="528" t="s">
        <v>201</v>
      </c>
      <c r="D8" s="528"/>
      <c r="E8" s="528"/>
      <c r="F8" s="528"/>
      <c r="G8" s="528"/>
      <c r="H8" s="245"/>
      <c r="I8" s="1"/>
    </row>
    <row r="9" spans="1:11" ht="7.9" hidden="1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s="161" customFormat="1" ht="18.600000000000001" customHeight="1" x14ac:dyDescent="0.25">
      <c r="A10" s="159"/>
      <c r="B10" s="292"/>
      <c r="C10" s="522" t="s">
        <v>3</v>
      </c>
      <c r="D10" s="522"/>
      <c r="E10" s="522"/>
      <c r="F10" s="522"/>
      <c r="G10" s="247">
        <v>70</v>
      </c>
      <c r="H10" s="293"/>
      <c r="I10" s="159"/>
    </row>
    <row r="11" spans="1:11" s="161" customFormat="1" ht="15.75" customHeight="1" x14ac:dyDescent="0.25">
      <c r="A11" s="159"/>
      <c r="B11" s="292"/>
      <c r="C11" s="523" t="s">
        <v>4</v>
      </c>
      <c r="D11" s="523"/>
      <c r="E11" s="523"/>
      <c r="F11" s="523"/>
      <c r="G11" s="248">
        <v>2568.67</v>
      </c>
      <c r="H11" s="293"/>
      <c r="I11" s="159"/>
    </row>
    <row r="12" spans="1:11" ht="13.15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7.9" customHeight="1" x14ac:dyDescent="0.2">
      <c r="A13" s="1"/>
      <c r="B13" s="251"/>
      <c r="C13" s="526" t="s">
        <v>208</v>
      </c>
      <c r="D13" s="526"/>
      <c r="E13" s="526"/>
      <c r="F13" s="527">
        <v>-213755.05</v>
      </c>
      <c r="G13" s="527"/>
      <c r="H13" s="252"/>
      <c r="I13" s="1"/>
    </row>
    <row r="14" spans="1:11" ht="25.15" customHeight="1" x14ac:dyDescent="0.2">
      <c r="A14" s="1"/>
      <c r="B14" s="253"/>
      <c r="C14" s="496" t="s">
        <v>5</v>
      </c>
      <c r="D14" s="496"/>
      <c r="E14" s="496"/>
      <c r="F14" s="496"/>
      <c r="G14" s="496"/>
      <c r="H14" s="255"/>
      <c r="I14" s="1"/>
    </row>
    <row r="15" spans="1:11" ht="33" customHeight="1" x14ac:dyDescent="0.2">
      <c r="A15" s="1"/>
      <c r="B15" s="251"/>
      <c r="C15" s="512" t="s">
        <v>6</v>
      </c>
      <c r="D15" s="512"/>
      <c r="E15" s="512"/>
      <c r="F15" s="256" t="s">
        <v>7</v>
      </c>
      <c r="G15" s="257" t="s">
        <v>8</v>
      </c>
      <c r="H15" s="258" t="s">
        <v>207</v>
      </c>
      <c r="I15" s="1"/>
    </row>
    <row r="16" spans="1:11" ht="21.6" customHeight="1" x14ac:dyDescent="0.25">
      <c r="A16" s="1"/>
      <c r="B16" s="251"/>
      <c r="C16" s="535" t="s">
        <v>9</v>
      </c>
      <c r="D16" s="535"/>
      <c r="E16" s="535"/>
      <c r="F16" s="294">
        <f>F19-F18-F17</f>
        <v>656979.17999999993</v>
      </c>
      <c r="G16" s="295">
        <f>G19-G18-G17</f>
        <v>618179.21</v>
      </c>
      <c r="H16" s="296">
        <f>F16-G16</f>
        <v>38799.969999999972</v>
      </c>
      <c r="I16" s="1"/>
      <c r="K16" s="4"/>
    </row>
    <row r="17" spans="1:14" ht="20.45" customHeight="1" x14ac:dyDescent="0.25">
      <c r="A17" s="1"/>
      <c r="B17" s="251"/>
      <c r="C17" s="535" t="s">
        <v>151</v>
      </c>
      <c r="D17" s="535"/>
      <c r="E17" s="535"/>
      <c r="F17" s="294">
        <v>11281.31</v>
      </c>
      <c r="G17" s="295">
        <v>16820.39</v>
      </c>
      <c r="H17" s="297">
        <f>F17-G17</f>
        <v>-5539.08</v>
      </c>
      <c r="I17" s="1"/>
    </row>
    <row r="18" spans="1:14" ht="19.899999999999999" customHeight="1" x14ac:dyDescent="0.25">
      <c r="A18" s="1"/>
      <c r="B18" s="251"/>
      <c r="C18" s="535" t="s">
        <v>139</v>
      </c>
      <c r="D18" s="535"/>
      <c r="E18" s="535"/>
      <c r="F18" s="294">
        <v>1838.4</v>
      </c>
      <c r="G18" s="295">
        <v>2056.56</v>
      </c>
      <c r="H18" s="297">
        <f>F18-G18</f>
        <v>-218.15999999999985</v>
      </c>
      <c r="I18" s="1"/>
    </row>
    <row r="19" spans="1:14" ht="18.600000000000001" customHeight="1" x14ac:dyDescent="0.25">
      <c r="A19" s="1"/>
      <c r="B19" s="251"/>
      <c r="C19" s="534" t="s">
        <v>10</v>
      </c>
      <c r="D19" s="534"/>
      <c r="E19" s="534"/>
      <c r="F19" s="298">
        <v>670098.89</v>
      </c>
      <c r="G19" s="299">
        <v>637056.16</v>
      </c>
      <c r="H19" s="300">
        <f>F19-F13-G19</f>
        <v>246797.77999999991</v>
      </c>
      <c r="I19" s="1"/>
    </row>
    <row r="20" spans="1:14" ht="24" customHeight="1" x14ac:dyDescent="0.2">
      <c r="A20" s="1"/>
      <c r="B20" s="266"/>
      <c r="C20" s="496" t="s">
        <v>11</v>
      </c>
      <c r="D20" s="496"/>
      <c r="E20" s="496"/>
      <c r="F20" s="496"/>
      <c r="G20" s="496"/>
      <c r="H20" s="267"/>
      <c r="I20" s="1"/>
      <c r="J20" s="4"/>
      <c r="K20" s="4"/>
    </row>
    <row r="21" spans="1:14" s="161" customFormat="1" ht="17.45" customHeight="1" x14ac:dyDescent="0.25">
      <c r="A21" s="159"/>
      <c r="B21" s="268"/>
      <c r="C21" s="511" t="s">
        <v>12</v>
      </c>
      <c r="D21" s="511"/>
      <c r="E21" s="511"/>
      <c r="F21" s="269">
        <v>80097.45</v>
      </c>
      <c r="G21" s="270"/>
      <c r="H21" s="271"/>
      <c r="I21" s="159"/>
      <c r="J21" s="160"/>
      <c r="N21" s="160"/>
    </row>
    <row r="22" spans="1:14" s="161" customFormat="1" ht="17.45" customHeight="1" x14ac:dyDescent="0.25">
      <c r="A22" s="159"/>
      <c r="B22" s="268"/>
      <c r="C22" s="511" t="s">
        <v>13</v>
      </c>
      <c r="D22" s="511"/>
      <c r="E22" s="511"/>
      <c r="F22" s="269">
        <v>87128.91</v>
      </c>
      <c r="G22" s="270"/>
      <c r="H22" s="271"/>
      <c r="I22" s="159"/>
      <c r="J22" s="160"/>
    </row>
    <row r="23" spans="1:14" s="161" customFormat="1" ht="17.45" customHeight="1" x14ac:dyDescent="0.25">
      <c r="A23" s="159"/>
      <c r="B23" s="268"/>
      <c r="C23" s="511" t="s">
        <v>174</v>
      </c>
      <c r="D23" s="511"/>
      <c r="E23" s="511"/>
      <c r="F23" s="269">
        <v>82237.990000000005</v>
      </c>
      <c r="G23" s="270"/>
      <c r="H23" s="271"/>
      <c r="I23" s="159"/>
      <c r="J23" s="160"/>
    </row>
    <row r="24" spans="1:14" s="161" customFormat="1" ht="17.45" customHeight="1" x14ac:dyDescent="0.25">
      <c r="A24" s="159"/>
      <c r="B24" s="268"/>
      <c r="C24" s="524" t="s">
        <v>173</v>
      </c>
      <c r="D24" s="523"/>
      <c r="E24" s="525"/>
      <c r="F24" s="269">
        <v>15591.68</v>
      </c>
      <c r="G24" s="270"/>
      <c r="H24" s="271"/>
      <c r="I24" s="159"/>
      <c r="J24" s="160"/>
    </row>
    <row r="25" spans="1:14" s="161" customFormat="1" ht="17.45" customHeight="1" x14ac:dyDescent="0.25">
      <c r="A25" s="159"/>
      <c r="B25" s="268"/>
      <c r="C25" s="511" t="s">
        <v>15</v>
      </c>
      <c r="D25" s="511"/>
      <c r="E25" s="511"/>
      <c r="F25" s="269">
        <v>53500.21</v>
      </c>
      <c r="G25" s="270"/>
      <c r="H25" s="271"/>
      <c r="I25" s="159"/>
    </row>
    <row r="26" spans="1:14" s="161" customFormat="1" ht="17.45" customHeight="1" x14ac:dyDescent="0.25">
      <c r="A26" s="159"/>
      <c r="B26" s="268"/>
      <c r="C26" s="511" t="s">
        <v>16</v>
      </c>
      <c r="D26" s="511"/>
      <c r="E26" s="511"/>
      <c r="F26" s="269">
        <v>105166.12</v>
      </c>
      <c r="G26" s="270"/>
      <c r="H26" s="271"/>
      <c r="I26" s="159"/>
      <c r="N26" s="160"/>
    </row>
    <row r="27" spans="1:14" s="161" customFormat="1" ht="33.75" customHeight="1" x14ac:dyDescent="0.25">
      <c r="A27" s="159"/>
      <c r="B27" s="268"/>
      <c r="C27" s="511" t="s">
        <v>17</v>
      </c>
      <c r="D27" s="511"/>
      <c r="E27" s="511"/>
      <c r="F27" s="272">
        <v>87434.62</v>
      </c>
      <c r="G27" s="270"/>
      <c r="H27" s="271"/>
      <c r="I27" s="159"/>
      <c r="L27" s="160"/>
      <c r="M27" s="160"/>
    </row>
    <row r="28" spans="1:14" s="161" customFormat="1" ht="32.25" customHeight="1" x14ac:dyDescent="0.25">
      <c r="A28" s="159"/>
      <c r="B28" s="268"/>
      <c r="C28" s="498" t="s">
        <v>107</v>
      </c>
      <c r="D28" s="498"/>
      <c r="E28" s="499"/>
      <c r="F28" s="294">
        <v>11281.31</v>
      </c>
      <c r="G28" s="270"/>
      <c r="H28" s="271"/>
      <c r="I28" s="159"/>
      <c r="N28" s="160"/>
    </row>
    <row r="29" spans="1:14" s="161" customFormat="1" ht="17.45" customHeight="1" x14ac:dyDescent="0.25">
      <c r="A29" s="159"/>
      <c r="B29" s="268"/>
      <c r="C29" s="500" t="s">
        <v>108</v>
      </c>
      <c r="D29" s="501"/>
      <c r="E29" s="502"/>
      <c r="F29" s="294">
        <v>1834.38</v>
      </c>
      <c r="G29" s="270"/>
      <c r="H29" s="271"/>
      <c r="I29" s="159"/>
      <c r="K29" s="160"/>
    </row>
    <row r="30" spans="1:14" s="161" customFormat="1" ht="17.45" customHeight="1" thickBot="1" x14ac:dyDescent="0.3">
      <c r="A30" s="159"/>
      <c r="B30" s="268"/>
      <c r="C30" s="503" t="s">
        <v>109</v>
      </c>
      <c r="D30" s="504"/>
      <c r="E30" s="504"/>
      <c r="F30" s="273">
        <v>6725.74</v>
      </c>
      <c r="G30" s="270"/>
      <c r="H30" s="271"/>
      <c r="I30" s="159"/>
      <c r="K30" s="160"/>
    </row>
    <row r="31" spans="1:14" s="161" customFormat="1" ht="17.45" hidden="1" customHeight="1" thickBot="1" x14ac:dyDescent="0.3">
      <c r="A31" s="159"/>
      <c r="B31" s="268"/>
      <c r="C31" s="505" t="s">
        <v>110</v>
      </c>
      <c r="D31" s="506"/>
      <c r="E31" s="507"/>
      <c r="F31" s="274"/>
      <c r="G31" s="270"/>
      <c r="H31" s="271"/>
      <c r="I31" s="159"/>
      <c r="K31" s="160"/>
    </row>
    <row r="32" spans="1:14" s="161" customFormat="1" ht="34.9" customHeight="1" thickBot="1" x14ac:dyDescent="0.3">
      <c r="A32" s="159"/>
      <c r="B32" s="268"/>
      <c r="C32" s="508" t="s">
        <v>145</v>
      </c>
      <c r="D32" s="509"/>
      <c r="E32" s="510"/>
      <c r="F32" s="275">
        <f>SUM(F21:F31)</f>
        <v>530998.41</v>
      </c>
      <c r="G32" s="276"/>
      <c r="H32" s="271"/>
      <c r="I32" s="159"/>
    </row>
    <row r="33" spans="1:16" s="161" customFormat="1" ht="34.9" customHeight="1" x14ac:dyDescent="0.25">
      <c r="A33" s="159"/>
      <c r="B33" s="268"/>
      <c r="C33" s="494" t="s">
        <v>150</v>
      </c>
      <c r="D33" s="494"/>
      <c r="E33" s="495"/>
      <c r="F33" s="277">
        <v>146908</v>
      </c>
      <c r="G33" s="270"/>
      <c r="H33" s="271"/>
      <c r="I33" s="159"/>
      <c r="N33" s="451"/>
    </row>
    <row r="34" spans="1:16" s="161" customFormat="1" ht="34.9" customHeight="1" thickBot="1" x14ac:dyDescent="0.3">
      <c r="A34" s="159"/>
      <c r="B34" s="268"/>
      <c r="C34" s="516" t="s">
        <v>144</v>
      </c>
      <c r="D34" s="517"/>
      <c r="E34" s="517"/>
      <c r="F34" s="278">
        <v>123396.58</v>
      </c>
      <c r="G34" s="270"/>
      <c r="H34" s="271"/>
      <c r="I34" s="159"/>
      <c r="L34" s="160"/>
    </row>
    <row r="35" spans="1:16" s="161" customFormat="1" ht="34.9" customHeight="1" thickBot="1" x14ac:dyDescent="0.3">
      <c r="A35" s="159"/>
      <c r="B35" s="268"/>
      <c r="C35" s="518" t="s">
        <v>18</v>
      </c>
      <c r="D35" s="519"/>
      <c r="E35" s="519"/>
      <c r="F35" s="279">
        <f>F32+F33</f>
        <v>677906.41</v>
      </c>
      <c r="G35" s="280"/>
      <c r="H35" s="271"/>
      <c r="I35" s="159"/>
      <c r="L35" s="160"/>
    </row>
    <row r="36" spans="1:16" s="161" customFormat="1" ht="16.149999999999999" customHeight="1" x14ac:dyDescent="0.25">
      <c r="A36" s="159"/>
      <c r="B36" s="268"/>
      <c r="C36" s="281"/>
      <c r="D36" s="281"/>
      <c r="E36" s="281"/>
      <c r="F36" s="281"/>
      <c r="G36" s="282"/>
      <c r="H36" s="271"/>
      <c r="I36" s="159"/>
      <c r="L36" s="160"/>
    </row>
    <row r="37" spans="1:16" s="161" customFormat="1" ht="34.9" customHeight="1" x14ac:dyDescent="0.25">
      <c r="A37" s="159"/>
      <c r="B37" s="268"/>
      <c r="C37" s="513" t="s">
        <v>209</v>
      </c>
      <c r="D37" s="513"/>
      <c r="E37" s="513"/>
      <c r="F37" s="513"/>
      <c r="G37" s="256">
        <f>G19-H19-F35</f>
        <v>-287648.02999999991</v>
      </c>
      <c r="H37" s="283"/>
      <c r="I37" s="159"/>
      <c r="L37" s="160"/>
    </row>
    <row r="38" spans="1:16" s="161" customFormat="1" ht="26.45" customHeight="1" x14ac:dyDescent="0.25">
      <c r="A38" s="159"/>
      <c r="B38" s="284" t="s">
        <v>19</v>
      </c>
      <c r="C38" s="285"/>
      <c r="D38" s="285"/>
      <c r="E38" s="285"/>
      <c r="F38" s="285"/>
      <c r="G38" s="285"/>
      <c r="H38" s="286"/>
      <c r="I38" s="159"/>
      <c r="L38" s="160"/>
    </row>
    <row r="39" spans="1:16" s="161" customFormat="1" ht="19.149999999999999" customHeight="1" x14ac:dyDescent="0.25">
      <c r="A39" s="159"/>
      <c r="B39" s="284" t="s">
        <v>149</v>
      </c>
      <c r="C39" s="285"/>
      <c r="D39" s="285"/>
      <c r="E39" s="285"/>
      <c r="F39" s="285"/>
      <c r="G39" s="285"/>
      <c r="H39" s="287"/>
      <c r="I39" s="159"/>
      <c r="L39" s="160"/>
    </row>
    <row r="40" spans="1:16" s="161" customFormat="1" ht="17.45" customHeight="1" x14ac:dyDescent="0.25">
      <c r="A40" s="159"/>
      <c r="B40" s="284" t="s">
        <v>148</v>
      </c>
      <c r="C40" s="285"/>
      <c r="D40" s="285"/>
      <c r="E40" s="285"/>
      <c r="F40" s="285"/>
      <c r="G40" s="285"/>
      <c r="H40" s="287"/>
      <c r="I40" s="159"/>
      <c r="L40" s="160"/>
    </row>
    <row r="41" spans="1:16" s="161" customFormat="1" ht="22.15" customHeight="1" x14ac:dyDescent="0.25">
      <c r="A41" s="159"/>
      <c r="B41" s="284"/>
      <c r="C41" s="285" t="s">
        <v>20</v>
      </c>
      <c r="D41" s="285"/>
      <c r="E41" s="285"/>
      <c r="F41" s="285" t="s">
        <v>172</v>
      </c>
      <c r="G41" s="285"/>
      <c r="H41" s="287"/>
      <c r="I41" s="159"/>
      <c r="L41" s="160"/>
      <c r="P41" s="160"/>
    </row>
    <row r="42" spans="1:16" s="161" customFormat="1" ht="32.450000000000003" customHeight="1" x14ac:dyDescent="0.25">
      <c r="A42" s="159"/>
      <c r="B42" s="284"/>
      <c r="C42" s="514" t="s">
        <v>21</v>
      </c>
      <c r="D42" s="514"/>
      <c r="E42" s="514"/>
      <c r="F42" s="514"/>
      <c r="G42" s="514"/>
      <c r="H42" s="287"/>
      <c r="I42" s="159"/>
    </row>
    <row r="43" spans="1:16" ht="24.6" customHeight="1" thickBot="1" x14ac:dyDescent="0.25">
      <c r="A43" s="1"/>
      <c r="B43" s="288"/>
      <c r="C43" s="515" t="s">
        <v>39</v>
      </c>
      <c r="D43" s="515"/>
      <c r="E43" s="515"/>
      <c r="F43" s="515"/>
      <c r="G43" s="515"/>
      <c r="H43" s="289"/>
      <c r="I43" s="1"/>
    </row>
  </sheetData>
  <mergeCells count="37">
    <mergeCell ref="C33:E33"/>
    <mergeCell ref="C14:G14"/>
    <mergeCell ref="C16:E16"/>
    <mergeCell ref="C17:E17"/>
    <mergeCell ref="C18:E18"/>
    <mergeCell ref="C20:G20"/>
    <mergeCell ref="C28:E28"/>
    <mergeCell ref="C29:E29"/>
    <mergeCell ref="C30:E30"/>
    <mergeCell ref="C31:E31"/>
    <mergeCell ref="C32:E32"/>
    <mergeCell ref="C21:E21"/>
    <mergeCell ref="C22:E22"/>
    <mergeCell ref="C23:E23"/>
    <mergeCell ref="C27:E27"/>
    <mergeCell ref="C15:E15"/>
    <mergeCell ref="C37:F37"/>
    <mergeCell ref="C42:G42"/>
    <mergeCell ref="C43:G43"/>
    <mergeCell ref="C34:E34"/>
    <mergeCell ref="C35:E35"/>
    <mergeCell ref="C19:E19"/>
    <mergeCell ref="C25:E25"/>
    <mergeCell ref="C26:E26"/>
    <mergeCell ref="C9:G9"/>
    <mergeCell ref="C10:F10"/>
    <mergeCell ref="C11:F11"/>
    <mergeCell ref="C24:E24"/>
    <mergeCell ref="J12:K12"/>
    <mergeCell ref="C13:E13"/>
    <mergeCell ref="F13:G13"/>
    <mergeCell ref="C8:G8"/>
    <mergeCell ref="C2:G2"/>
    <mergeCell ref="C3:G3"/>
    <mergeCell ref="C5:G5"/>
    <mergeCell ref="C6:G6"/>
    <mergeCell ref="C7:G7"/>
  </mergeCells>
  <pageMargins left="0.25" right="0.25" top="0.75" bottom="0.75" header="0.3" footer="0.3"/>
  <pageSetup paperSize="9" scale="79" orientation="portrait" horizontalDpi="0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3"/>
  <sheetViews>
    <sheetView workbookViewId="0">
      <selection activeCell="L15" sqref="L15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4.125" customWidth="1"/>
    <col min="9" max="10" width="8.75" customWidth="1"/>
    <col min="12" max="12" width="9.875" bestFit="1" customWidth="1"/>
    <col min="13" max="13" width="8.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12.7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72</v>
      </c>
      <c r="D3" s="530"/>
      <c r="E3" s="530"/>
      <c r="F3" s="530"/>
      <c r="G3" s="530"/>
      <c r="H3" s="245"/>
      <c r="I3" s="1"/>
    </row>
    <row r="4" spans="1:11" ht="6.75" customHeight="1" x14ac:dyDescent="0.2">
      <c r="A4" s="1"/>
      <c r="B4" s="244"/>
      <c r="C4" s="400"/>
      <c r="D4" s="400"/>
      <c r="E4" s="400"/>
      <c r="F4" s="400"/>
      <c r="G4" s="400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3.7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73</v>
      </c>
      <c r="D8" s="528"/>
      <c r="E8" s="528"/>
      <c r="F8" s="528"/>
      <c r="G8" s="528"/>
      <c r="H8" s="245"/>
      <c r="I8" s="1"/>
    </row>
    <row r="9" spans="1:11" ht="9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100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411">
        <v>2272.5</v>
      </c>
      <c r="H11" s="245"/>
      <c r="I11" s="1"/>
    </row>
    <row r="12" spans="1:11" ht="17.45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8.450000000000003" customHeight="1" x14ac:dyDescent="0.2">
      <c r="A13" s="1"/>
      <c r="B13" s="403"/>
      <c r="C13" s="526" t="s">
        <v>208</v>
      </c>
      <c r="D13" s="526"/>
      <c r="E13" s="526"/>
      <c r="F13" s="527">
        <v>-349904.16</v>
      </c>
      <c r="G13" s="527"/>
      <c r="H13" s="252"/>
      <c r="I13" s="1"/>
    </row>
    <row r="14" spans="1:11" ht="33" customHeight="1" x14ac:dyDescent="0.2">
      <c r="A14" s="1"/>
      <c r="B14" s="403"/>
      <c r="C14" s="659" t="s">
        <v>5</v>
      </c>
      <c r="D14" s="659"/>
      <c r="E14" s="659"/>
      <c r="F14" s="659"/>
      <c r="G14" s="659"/>
      <c r="H14" s="252"/>
      <c r="I14" s="1"/>
    </row>
    <row r="15" spans="1:11" ht="42" customHeight="1" x14ac:dyDescent="0.2">
      <c r="A15" s="1"/>
      <c r="B15" s="403"/>
      <c r="C15" s="512" t="s">
        <v>6</v>
      </c>
      <c r="D15" s="512"/>
      <c r="E15" s="512"/>
      <c r="F15" s="256" t="s">
        <v>7</v>
      </c>
      <c r="G15" s="257" t="s">
        <v>8</v>
      </c>
      <c r="H15" s="408" t="s">
        <v>207</v>
      </c>
      <c r="I15" s="1"/>
      <c r="K15" s="4"/>
    </row>
    <row r="16" spans="1:11" ht="17.25" customHeight="1" x14ac:dyDescent="0.25">
      <c r="A16" s="1"/>
      <c r="B16" s="403"/>
      <c r="C16" s="498" t="s">
        <v>9</v>
      </c>
      <c r="D16" s="498"/>
      <c r="E16" s="498"/>
      <c r="F16" s="303">
        <f>F19-F18-F17</f>
        <v>587120.62</v>
      </c>
      <c r="G16" s="304">
        <f>G19-G18-G17</f>
        <v>574825.73</v>
      </c>
      <c r="H16" s="431">
        <f>F16-G16</f>
        <v>12294.890000000014</v>
      </c>
      <c r="I16" s="1"/>
    </row>
    <row r="17" spans="1:13" ht="18" customHeight="1" x14ac:dyDescent="0.25">
      <c r="A17" s="1"/>
      <c r="B17" s="403"/>
      <c r="C17" s="498" t="s">
        <v>140</v>
      </c>
      <c r="D17" s="498"/>
      <c r="E17" s="498"/>
      <c r="F17" s="303">
        <v>10656.14</v>
      </c>
      <c r="G17" s="304">
        <v>14366.56</v>
      </c>
      <c r="H17" s="431">
        <f>F17-G17</f>
        <v>-3710.42</v>
      </c>
      <c r="I17" s="1"/>
    </row>
    <row r="18" spans="1:13" ht="15.75" customHeight="1" x14ac:dyDescent="0.25">
      <c r="A18" s="1"/>
      <c r="B18" s="403"/>
      <c r="C18" s="498" t="s">
        <v>141</v>
      </c>
      <c r="D18" s="498"/>
      <c r="E18" s="498"/>
      <c r="F18" s="303">
        <v>1638.99</v>
      </c>
      <c r="G18" s="304">
        <v>2408.1</v>
      </c>
      <c r="H18" s="431">
        <f>F18-G18</f>
        <v>-769.1099999999999</v>
      </c>
      <c r="I18" s="1"/>
    </row>
    <row r="19" spans="1:13" ht="15.75" customHeight="1" x14ac:dyDescent="0.25">
      <c r="A19" s="1"/>
      <c r="B19" s="403"/>
      <c r="C19" s="534" t="s">
        <v>10</v>
      </c>
      <c r="D19" s="534"/>
      <c r="E19" s="534"/>
      <c r="F19" s="263">
        <v>599415.75</v>
      </c>
      <c r="G19" s="264">
        <v>591600.39</v>
      </c>
      <c r="H19" s="308">
        <f>F19-G19-F13</f>
        <v>357719.51999999996</v>
      </c>
      <c r="I19" s="1"/>
      <c r="J19" s="4"/>
      <c r="K19" s="4"/>
    </row>
    <row r="20" spans="1:13" ht="33" customHeight="1" x14ac:dyDescent="0.2">
      <c r="A20" s="1"/>
      <c r="B20" s="403"/>
      <c r="C20" s="686" t="s">
        <v>11</v>
      </c>
      <c r="D20" s="686"/>
      <c r="E20" s="686"/>
      <c r="F20" s="686"/>
      <c r="G20" s="686"/>
      <c r="H20" s="252"/>
      <c r="I20" s="1"/>
      <c r="J20" s="4"/>
    </row>
    <row r="21" spans="1:13" ht="17.45" customHeight="1" x14ac:dyDescent="0.2">
      <c r="A21" s="1"/>
      <c r="B21" s="403"/>
      <c r="C21" s="511" t="s">
        <v>12</v>
      </c>
      <c r="D21" s="511"/>
      <c r="E21" s="511"/>
      <c r="F21" s="309">
        <v>71579.929999999993</v>
      </c>
      <c r="G21" s="270"/>
      <c r="H21" s="252"/>
      <c r="I21" s="1"/>
      <c r="J21" s="4"/>
    </row>
    <row r="22" spans="1:13" ht="16.149999999999999" customHeight="1" x14ac:dyDescent="0.2">
      <c r="A22" s="1"/>
      <c r="B22" s="403"/>
      <c r="C22" s="511" t="s">
        <v>13</v>
      </c>
      <c r="D22" s="511"/>
      <c r="E22" s="511"/>
      <c r="F22" s="309">
        <v>77863.66</v>
      </c>
      <c r="G22" s="270"/>
      <c r="H22" s="252"/>
      <c r="I22" s="1"/>
    </row>
    <row r="23" spans="1:13" ht="17.25" customHeight="1" x14ac:dyDescent="0.2">
      <c r="A23" s="1"/>
      <c r="B23" s="403"/>
      <c r="C23" s="511" t="s">
        <v>174</v>
      </c>
      <c r="D23" s="511"/>
      <c r="E23" s="511"/>
      <c r="F23" s="309">
        <v>73493.289999999994</v>
      </c>
      <c r="G23" s="270"/>
      <c r="H23" s="252"/>
      <c r="I23" s="1"/>
    </row>
    <row r="24" spans="1:13" ht="17.25" customHeight="1" x14ac:dyDescent="0.2">
      <c r="A24" s="1"/>
      <c r="B24" s="403"/>
      <c r="C24" s="511" t="s">
        <v>173</v>
      </c>
      <c r="D24" s="511"/>
      <c r="E24" s="511"/>
      <c r="F24" s="309">
        <v>13934.24</v>
      </c>
      <c r="G24" s="270"/>
      <c r="H24" s="252"/>
      <c r="I24" s="1"/>
    </row>
    <row r="25" spans="1:13" ht="15.75" customHeight="1" x14ac:dyDescent="0.2">
      <c r="A25" s="1"/>
      <c r="B25" s="403"/>
      <c r="C25" s="511" t="s">
        <v>15</v>
      </c>
      <c r="D25" s="511"/>
      <c r="E25" s="511"/>
      <c r="F25" s="309">
        <v>47811.02</v>
      </c>
      <c r="G25" s="270"/>
      <c r="H25" s="252"/>
      <c r="I25" s="1"/>
      <c r="L25" s="4"/>
      <c r="M25" s="4"/>
    </row>
    <row r="26" spans="1:13" ht="15.75" customHeight="1" x14ac:dyDescent="0.2">
      <c r="A26" s="1"/>
      <c r="B26" s="403"/>
      <c r="C26" s="511" t="s">
        <v>16</v>
      </c>
      <c r="D26" s="511"/>
      <c r="E26" s="511"/>
      <c r="F26" s="309">
        <v>93982.81</v>
      </c>
      <c r="G26" s="270"/>
      <c r="H26" s="252"/>
      <c r="I26" s="1"/>
    </row>
    <row r="27" spans="1:13" ht="31.5" customHeight="1" x14ac:dyDescent="0.2">
      <c r="A27" s="1"/>
      <c r="B27" s="403"/>
      <c r="C27" s="511" t="s">
        <v>17</v>
      </c>
      <c r="D27" s="511"/>
      <c r="E27" s="511"/>
      <c r="F27" s="310">
        <v>78136.87</v>
      </c>
      <c r="G27" s="270"/>
      <c r="H27" s="252"/>
      <c r="I27" s="1"/>
    </row>
    <row r="28" spans="1:13" ht="15.75" customHeight="1" x14ac:dyDescent="0.25">
      <c r="A28" s="1"/>
      <c r="B28" s="403"/>
      <c r="C28" s="498" t="s">
        <v>151</v>
      </c>
      <c r="D28" s="498"/>
      <c r="E28" s="499"/>
      <c r="F28" s="303">
        <v>10656.14</v>
      </c>
      <c r="G28" s="270"/>
      <c r="H28" s="252"/>
      <c r="I28" s="1"/>
    </row>
    <row r="29" spans="1:13" ht="18" customHeight="1" x14ac:dyDescent="0.25">
      <c r="A29" s="1"/>
      <c r="B29" s="403"/>
      <c r="C29" s="500" t="s">
        <v>108</v>
      </c>
      <c r="D29" s="549"/>
      <c r="E29" s="550"/>
      <c r="F29" s="303">
        <v>1638.99</v>
      </c>
      <c r="G29" s="270"/>
      <c r="H29" s="252"/>
      <c r="I29" s="1"/>
      <c r="L29" s="4"/>
    </row>
    <row r="30" spans="1:13" ht="22.15" customHeight="1" thickBot="1" x14ac:dyDescent="0.25">
      <c r="A30" s="1"/>
      <c r="B30" s="403"/>
      <c r="C30" s="503" t="s">
        <v>109</v>
      </c>
      <c r="D30" s="538"/>
      <c r="E30" s="538"/>
      <c r="F30" s="341">
        <v>6010.53</v>
      </c>
      <c r="G30" s="270"/>
      <c r="H30" s="252"/>
      <c r="I30" s="1"/>
    </row>
    <row r="31" spans="1:13" ht="15.75" hidden="1" customHeight="1" thickBot="1" x14ac:dyDescent="0.25">
      <c r="A31" s="1"/>
      <c r="B31" s="403"/>
      <c r="C31" s="539" t="s">
        <v>110</v>
      </c>
      <c r="D31" s="540"/>
      <c r="E31" s="541"/>
      <c r="F31" s="312"/>
      <c r="G31" s="270"/>
      <c r="H31" s="252"/>
      <c r="I31" s="1"/>
    </row>
    <row r="32" spans="1:13" ht="27" customHeight="1" thickBot="1" x14ac:dyDescent="0.25">
      <c r="A32" s="1"/>
      <c r="B32" s="403"/>
      <c r="C32" s="542" t="s">
        <v>145</v>
      </c>
      <c r="D32" s="543"/>
      <c r="E32" s="544"/>
      <c r="F32" s="275">
        <f>SUM(F21:F31)</f>
        <v>475107.48000000004</v>
      </c>
      <c r="G32" s="270"/>
      <c r="H32" s="252"/>
      <c r="I32" s="1"/>
      <c r="L32" s="4"/>
    </row>
    <row r="33" spans="1:16" ht="33" customHeight="1" x14ac:dyDescent="0.2">
      <c r="A33" s="1"/>
      <c r="B33" s="403"/>
      <c r="C33" s="545" t="s">
        <v>150</v>
      </c>
      <c r="D33" s="545"/>
      <c r="E33" s="546"/>
      <c r="F33" s="313">
        <v>136635</v>
      </c>
      <c r="G33" s="270"/>
      <c r="H33" s="252"/>
      <c r="I33" s="1"/>
      <c r="L33" s="4"/>
    </row>
    <row r="34" spans="1:16" ht="36.6" customHeight="1" thickBot="1" x14ac:dyDescent="0.25">
      <c r="A34" s="1"/>
      <c r="B34" s="403"/>
      <c r="C34" s="547" t="s">
        <v>152</v>
      </c>
      <c r="D34" s="548"/>
      <c r="E34" s="548"/>
      <c r="F34" s="314">
        <v>116105.19</v>
      </c>
      <c r="G34" s="270"/>
      <c r="H34" s="252"/>
      <c r="I34" s="1"/>
      <c r="L34" s="4"/>
    </row>
    <row r="35" spans="1:16" ht="24" customHeight="1" thickBot="1" x14ac:dyDescent="0.35">
      <c r="A35" s="1"/>
      <c r="B35" s="403"/>
      <c r="C35" s="684" t="s">
        <v>18</v>
      </c>
      <c r="D35" s="685"/>
      <c r="E35" s="685"/>
      <c r="F35" s="279">
        <f>F32+F33</f>
        <v>611742.48</v>
      </c>
      <c r="G35" s="315"/>
      <c r="H35" s="252"/>
      <c r="I35" s="1"/>
      <c r="L35" s="4"/>
    </row>
    <row r="36" spans="1:16" ht="15.6" customHeight="1" x14ac:dyDescent="0.2">
      <c r="A36" s="1"/>
      <c r="B36" s="403"/>
      <c r="C36" s="281"/>
      <c r="D36" s="281"/>
      <c r="E36" s="281"/>
      <c r="F36" s="281"/>
      <c r="G36" s="316"/>
      <c r="H36" s="252"/>
      <c r="I36" s="1"/>
      <c r="L36" s="4"/>
    </row>
    <row r="37" spans="1:16" ht="40.15" customHeight="1" x14ac:dyDescent="0.2">
      <c r="A37" s="1"/>
      <c r="B37" s="403"/>
      <c r="C37" s="513" t="s">
        <v>216</v>
      </c>
      <c r="D37" s="513"/>
      <c r="E37" s="513"/>
      <c r="F37" s="513"/>
      <c r="G37" s="256">
        <f>G19-H19-F35</f>
        <v>-377861.60999999993</v>
      </c>
      <c r="H37" s="317"/>
      <c r="I37" s="1"/>
      <c r="L37" s="4"/>
    </row>
    <row r="38" spans="1:16" ht="33" customHeight="1" x14ac:dyDescent="0.2">
      <c r="A38" s="1"/>
      <c r="B38" s="318" t="s">
        <v>19</v>
      </c>
      <c r="C38" s="401"/>
      <c r="D38" s="401"/>
      <c r="E38" s="401"/>
      <c r="F38" s="401"/>
      <c r="G38" s="401"/>
      <c r="H38" s="320"/>
      <c r="I38" s="1"/>
      <c r="P38" s="4"/>
    </row>
    <row r="39" spans="1:16" ht="15.6" customHeight="1" x14ac:dyDescent="0.2">
      <c r="A39" s="1"/>
      <c r="B39" s="318" t="s">
        <v>149</v>
      </c>
      <c r="C39" s="401"/>
      <c r="D39" s="401"/>
      <c r="E39" s="401"/>
      <c r="F39" s="401"/>
      <c r="G39" s="401"/>
      <c r="H39" s="321"/>
      <c r="I39" s="1"/>
      <c r="L39" s="4"/>
      <c r="P39" s="4"/>
    </row>
    <row r="40" spans="1:16" ht="18" customHeight="1" x14ac:dyDescent="0.2">
      <c r="A40" s="1"/>
      <c r="B40" s="318" t="s">
        <v>148</v>
      </c>
      <c r="C40" s="401"/>
      <c r="D40" s="401"/>
      <c r="E40" s="401"/>
      <c r="F40" s="401"/>
      <c r="G40" s="401"/>
      <c r="H40" s="321"/>
      <c r="I40" s="1"/>
    </row>
    <row r="41" spans="1:16" ht="30.75" customHeight="1" x14ac:dyDescent="0.2">
      <c r="A41" s="1"/>
      <c r="B41" s="318"/>
      <c r="C41" s="401" t="s">
        <v>20</v>
      </c>
      <c r="D41" s="401"/>
      <c r="E41" s="401"/>
      <c r="F41" s="401" t="s">
        <v>172</v>
      </c>
      <c r="G41" s="401"/>
      <c r="H41" s="321"/>
      <c r="I41" s="1"/>
    </row>
    <row r="42" spans="1:16" ht="17.45" customHeight="1" x14ac:dyDescent="0.2">
      <c r="A42" s="1"/>
      <c r="B42" s="318"/>
      <c r="C42" s="537" t="s">
        <v>21</v>
      </c>
      <c r="D42" s="537"/>
      <c r="E42" s="537"/>
      <c r="F42" s="537"/>
      <c r="G42" s="537"/>
      <c r="H42" s="321"/>
      <c r="I42" s="1"/>
    </row>
    <row r="43" spans="1:16" ht="14.45" customHeight="1" thickBot="1" x14ac:dyDescent="0.25">
      <c r="B43" s="288"/>
      <c r="C43" s="515" t="s">
        <v>39</v>
      </c>
      <c r="D43" s="515"/>
      <c r="E43" s="515"/>
      <c r="F43" s="515"/>
      <c r="G43" s="515"/>
      <c r="H43" s="289"/>
    </row>
  </sheetData>
  <mergeCells count="37">
    <mergeCell ref="C8:G8"/>
    <mergeCell ref="C2:G2"/>
    <mergeCell ref="C3:G3"/>
    <mergeCell ref="C5:G5"/>
    <mergeCell ref="C6:G6"/>
    <mergeCell ref="C7:G7"/>
    <mergeCell ref="C9:G9"/>
    <mergeCell ref="C10:F10"/>
    <mergeCell ref="C11:F11"/>
    <mergeCell ref="J12:K12"/>
    <mergeCell ref="C13:E13"/>
    <mergeCell ref="F13:G13"/>
    <mergeCell ref="C18:E18"/>
    <mergeCell ref="C19:E19"/>
    <mergeCell ref="C14:G14"/>
    <mergeCell ref="C15:E15"/>
    <mergeCell ref="C16:E16"/>
    <mergeCell ref="C17:E17"/>
    <mergeCell ref="C31:E31"/>
    <mergeCell ref="C21:E21"/>
    <mergeCell ref="C25:E25"/>
    <mergeCell ref="C20:G20"/>
    <mergeCell ref="C22:E22"/>
    <mergeCell ref="C23:E23"/>
    <mergeCell ref="C26:E26"/>
    <mergeCell ref="C27:E27"/>
    <mergeCell ref="C28:E28"/>
    <mergeCell ref="C29:E29"/>
    <mergeCell ref="C30:E30"/>
    <mergeCell ref="C24:E24"/>
    <mergeCell ref="C42:G42"/>
    <mergeCell ref="C43:G43"/>
    <mergeCell ref="C32:E32"/>
    <mergeCell ref="C33:E33"/>
    <mergeCell ref="C34:E34"/>
    <mergeCell ref="C35:E35"/>
    <mergeCell ref="C37:F37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3"/>
  <sheetViews>
    <sheetView workbookViewId="0">
      <selection activeCell="K30" sqref="K30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4.625" customWidth="1"/>
    <col min="9" max="10" width="8.75" customWidth="1"/>
    <col min="12" max="12" width="11.375" bestFit="1" customWidth="1"/>
    <col min="13" max="13" width="8.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11.2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74</v>
      </c>
      <c r="D3" s="530"/>
      <c r="E3" s="530"/>
      <c r="F3" s="530"/>
      <c r="G3" s="530"/>
      <c r="H3" s="245"/>
      <c r="I3" s="1"/>
    </row>
    <row r="4" spans="1:11" ht="5.25" customHeight="1" x14ac:dyDescent="0.2">
      <c r="A4" s="1"/>
      <c r="B4" s="244"/>
      <c r="C4" s="400"/>
      <c r="D4" s="400"/>
      <c r="E4" s="400"/>
      <c r="F4" s="400"/>
      <c r="G4" s="400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219</v>
      </c>
      <c r="D6" s="532"/>
      <c r="E6" s="532"/>
      <c r="F6" s="532"/>
      <c r="G6" s="532"/>
      <c r="H6" s="245"/>
      <c r="I6" s="1"/>
    </row>
    <row r="7" spans="1:11" ht="5.2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75</v>
      </c>
      <c r="D8" s="528"/>
      <c r="E8" s="528"/>
      <c r="F8" s="528"/>
      <c r="G8" s="528"/>
      <c r="H8" s="245"/>
      <c r="I8" s="1"/>
    </row>
    <row r="9" spans="1:11" ht="7.5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162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411">
        <v>3789.7</v>
      </c>
      <c r="H11" s="245"/>
      <c r="I11" s="1"/>
    </row>
    <row r="12" spans="1:11" ht="11.25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3.6" customHeight="1" x14ac:dyDescent="0.2">
      <c r="A13" s="1"/>
      <c r="B13" s="403"/>
      <c r="C13" s="526" t="s">
        <v>208</v>
      </c>
      <c r="D13" s="526"/>
      <c r="E13" s="526"/>
      <c r="F13" s="688">
        <v>-184607.89</v>
      </c>
      <c r="G13" s="688"/>
      <c r="H13" s="252"/>
      <c r="I13" s="1"/>
    </row>
    <row r="14" spans="1:11" ht="19.899999999999999" customHeight="1" x14ac:dyDescent="0.2">
      <c r="A14" s="1"/>
      <c r="B14" s="403"/>
      <c r="C14" s="659" t="s">
        <v>5</v>
      </c>
      <c r="D14" s="659"/>
      <c r="E14" s="659"/>
      <c r="F14" s="659"/>
      <c r="G14" s="659"/>
      <c r="H14" s="252"/>
      <c r="I14" s="1"/>
    </row>
    <row r="15" spans="1:11" ht="33" customHeight="1" x14ac:dyDescent="0.2">
      <c r="A15" s="1"/>
      <c r="B15" s="403"/>
      <c r="C15" s="512" t="s">
        <v>6</v>
      </c>
      <c r="D15" s="512"/>
      <c r="E15" s="512"/>
      <c r="F15" s="256" t="s">
        <v>7</v>
      </c>
      <c r="G15" s="257" t="s">
        <v>8</v>
      </c>
      <c r="H15" s="408" t="s">
        <v>207</v>
      </c>
      <c r="I15" s="1"/>
    </row>
    <row r="16" spans="1:11" ht="16.149999999999999" customHeight="1" x14ac:dyDescent="0.25">
      <c r="A16" s="1"/>
      <c r="B16" s="403"/>
      <c r="C16" s="498" t="s">
        <v>9</v>
      </c>
      <c r="D16" s="498"/>
      <c r="E16" s="498"/>
      <c r="F16" s="303">
        <f>F19-F18-F17</f>
        <v>978375.58000000007</v>
      </c>
      <c r="G16" s="304">
        <f>G19-G18-G17</f>
        <v>930173.1</v>
      </c>
      <c r="H16" s="431">
        <f>F16-G16</f>
        <v>48202.480000000098</v>
      </c>
      <c r="I16" s="1"/>
      <c r="K16" s="4"/>
    </row>
    <row r="17" spans="1:14" ht="15.75" customHeight="1" x14ac:dyDescent="0.25">
      <c r="A17" s="1"/>
      <c r="B17" s="403"/>
      <c r="C17" s="498" t="s">
        <v>140</v>
      </c>
      <c r="D17" s="498"/>
      <c r="E17" s="498"/>
      <c r="F17" s="303">
        <v>31910.02</v>
      </c>
      <c r="G17" s="304">
        <v>46477.79</v>
      </c>
      <c r="H17" s="431">
        <f>F17-G17</f>
        <v>-14567.77</v>
      </c>
      <c r="I17" s="1"/>
    </row>
    <row r="18" spans="1:14" ht="19.149999999999999" customHeight="1" x14ac:dyDescent="0.25">
      <c r="A18" s="1"/>
      <c r="B18" s="403"/>
      <c r="C18" s="498" t="s">
        <v>141</v>
      </c>
      <c r="D18" s="498"/>
      <c r="E18" s="498"/>
      <c r="F18" s="303">
        <v>1826.82</v>
      </c>
      <c r="G18" s="304">
        <v>2851.66</v>
      </c>
      <c r="H18" s="431">
        <f>F18-G18</f>
        <v>-1024.8399999999999</v>
      </c>
      <c r="I18" s="1"/>
    </row>
    <row r="19" spans="1:14" ht="15.75" customHeight="1" x14ac:dyDescent="0.25">
      <c r="A19" s="1"/>
      <c r="B19" s="403"/>
      <c r="C19" s="534" t="s">
        <v>10</v>
      </c>
      <c r="D19" s="534"/>
      <c r="E19" s="534"/>
      <c r="F19" s="263">
        <v>1012112.42</v>
      </c>
      <c r="G19" s="264">
        <v>979502.55</v>
      </c>
      <c r="H19" s="308">
        <f>F19-G19-F13</f>
        <v>217217.76</v>
      </c>
      <c r="I19" s="1"/>
    </row>
    <row r="20" spans="1:14" ht="18.600000000000001" customHeight="1" x14ac:dyDescent="0.2">
      <c r="A20" s="1"/>
      <c r="B20" s="403"/>
      <c r="C20" s="686" t="s">
        <v>11</v>
      </c>
      <c r="D20" s="686"/>
      <c r="E20" s="686"/>
      <c r="F20" s="686"/>
      <c r="G20" s="686"/>
      <c r="H20" s="252"/>
      <c r="I20" s="1"/>
      <c r="J20" s="4"/>
      <c r="K20" s="4"/>
    </row>
    <row r="21" spans="1:14" ht="15.75" customHeight="1" x14ac:dyDescent="0.2">
      <c r="A21" s="1"/>
      <c r="B21" s="403"/>
      <c r="C21" s="511" t="s">
        <v>12</v>
      </c>
      <c r="D21" s="511"/>
      <c r="E21" s="511"/>
      <c r="F21" s="309">
        <v>119280.55</v>
      </c>
      <c r="G21" s="270"/>
      <c r="H21" s="252"/>
      <c r="I21" s="1"/>
      <c r="J21" s="4"/>
      <c r="N21" s="4"/>
    </row>
    <row r="22" spans="1:14" ht="15.75" customHeight="1" x14ac:dyDescent="0.2">
      <c r="A22" s="1"/>
      <c r="B22" s="403"/>
      <c r="C22" s="511" t="s">
        <v>13</v>
      </c>
      <c r="D22" s="511"/>
      <c r="E22" s="511"/>
      <c r="F22" s="309">
        <v>129751.75</v>
      </c>
      <c r="G22" s="270"/>
      <c r="H22" s="252"/>
      <c r="I22" s="1"/>
      <c r="J22" s="4"/>
    </row>
    <row r="23" spans="1:14" ht="17.45" customHeight="1" x14ac:dyDescent="0.2">
      <c r="A23" s="1"/>
      <c r="B23" s="403"/>
      <c r="C23" s="511" t="s">
        <v>174</v>
      </c>
      <c r="D23" s="511"/>
      <c r="E23" s="511"/>
      <c r="F23" s="309">
        <v>122468.86</v>
      </c>
      <c r="G23" s="270"/>
      <c r="H23" s="252"/>
      <c r="I23" s="1"/>
      <c r="J23" s="4"/>
    </row>
    <row r="24" spans="1:14" ht="17.45" customHeight="1" x14ac:dyDescent="0.2">
      <c r="A24" s="1"/>
      <c r="B24" s="403"/>
      <c r="C24" s="511" t="s">
        <v>173</v>
      </c>
      <c r="D24" s="511"/>
      <c r="E24" s="511"/>
      <c r="F24" s="309">
        <v>23219.78</v>
      </c>
      <c r="G24" s="270"/>
      <c r="H24" s="252"/>
      <c r="I24" s="1"/>
      <c r="J24" s="4"/>
    </row>
    <row r="25" spans="1:14" ht="15.6" customHeight="1" x14ac:dyDescent="0.2">
      <c r="A25" s="1"/>
      <c r="B25" s="403"/>
      <c r="C25" s="511" t="s">
        <v>15</v>
      </c>
      <c r="D25" s="511"/>
      <c r="E25" s="511"/>
      <c r="F25" s="309">
        <v>79672.12</v>
      </c>
      <c r="G25" s="270"/>
      <c r="H25" s="252"/>
      <c r="I25" s="1"/>
    </row>
    <row r="26" spans="1:14" ht="15.75" customHeight="1" x14ac:dyDescent="0.2">
      <c r="A26" s="1"/>
      <c r="B26" s="403"/>
      <c r="C26" s="511" t="s">
        <v>16</v>
      </c>
      <c r="D26" s="511"/>
      <c r="E26" s="511"/>
      <c r="F26" s="309">
        <v>156612.63</v>
      </c>
      <c r="G26" s="270"/>
      <c r="H26" s="252"/>
      <c r="I26" s="1"/>
    </row>
    <row r="27" spans="1:14" ht="32.25" customHeight="1" x14ac:dyDescent="0.2">
      <c r="A27" s="1"/>
      <c r="B27" s="403"/>
      <c r="C27" s="511" t="s">
        <v>17</v>
      </c>
      <c r="D27" s="511"/>
      <c r="E27" s="511"/>
      <c r="F27" s="310">
        <v>130207.01</v>
      </c>
      <c r="G27" s="270"/>
      <c r="H27" s="252"/>
      <c r="I27" s="1"/>
      <c r="L27" s="4"/>
      <c r="M27" s="4"/>
    </row>
    <row r="28" spans="1:14" ht="15.75" customHeight="1" x14ac:dyDescent="0.25">
      <c r="A28" s="1"/>
      <c r="B28" s="403"/>
      <c r="C28" s="498" t="s">
        <v>151</v>
      </c>
      <c r="D28" s="498"/>
      <c r="E28" s="499"/>
      <c r="F28" s="303">
        <v>31910.02</v>
      </c>
      <c r="G28" s="270"/>
      <c r="H28" s="252"/>
      <c r="I28" s="1"/>
    </row>
    <row r="29" spans="1:14" ht="15.75" customHeight="1" x14ac:dyDescent="0.25">
      <c r="A29" s="1"/>
      <c r="B29" s="403"/>
      <c r="C29" s="500" t="s">
        <v>108</v>
      </c>
      <c r="D29" s="549"/>
      <c r="E29" s="550"/>
      <c r="F29" s="303">
        <v>1826.82</v>
      </c>
      <c r="G29" s="270"/>
      <c r="H29" s="252"/>
      <c r="I29" s="1"/>
    </row>
    <row r="30" spans="1:14" ht="18.600000000000001" customHeight="1" thickBot="1" x14ac:dyDescent="0.25">
      <c r="A30" s="1"/>
      <c r="B30" s="403"/>
      <c r="C30" s="503" t="s">
        <v>109</v>
      </c>
      <c r="D30" s="538"/>
      <c r="E30" s="538"/>
      <c r="F30" s="341">
        <v>10015.92</v>
      </c>
      <c r="G30" s="270"/>
      <c r="H30" s="252"/>
      <c r="I30" s="1"/>
    </row>
    <row r="31" spans="1:14" ht="14.25" hidden="1" customHeight="1" thickBot="1" x14ac:dyDescent="0.25">
      <c r="A31" s="1"/>
      <c r="B31" s="403"/>
      <c r="C31" s="539" t="s">
        <v>110</v>
      </c>
      <c r="D31" s="540"/>
      <c r="E31" s="541"/>
      <c r="F31" s="312"/>
      <c r="G31" s="270"/>
      <c r="H31" s="252"/>
      <c r="I31" s="1"/>
    </row>
    <row r="32" spans="1:14" ht="19.899999999999999" customHeight="1" thickBot="1" x14ac:dyDescent="0.25">
      <c r="A32" s="1"/>
      <c r="B32" s="403"/>
      <c r="C32" s="542" t="s">
        <v>145</v>
      </c>
      <c r="D32" s="543"/>
      <c r="E32" s="544"/>
      <c r="F32" s="275">
        <f>SUM(F21:F31)</f>
        <v>804965.46</v>
      </c>
      <c r="G32" s="270"/>
      <c r="H32" s="252"/>
      <c r="I32" s="1"/>
    </row>
    <row r="33" spans="1:16" ht="31.15" customHeight="1" x14ac:dyDescent="0.2">
      <c r="A33" s="1"/>
      <c r="B33" s="403"/>
      <c r="C33" s="545" t="s">
        <v>150</v>
      </c>
      <c r="D33" s="545"/>
      <c r="E33" s="546"/>
      <c r="F33" s="313">
        <v>496838</v>
      </c>
      <c r="G33" s="270"/>
      <c r="H33" s="252"/>
      <c r="I33" s="1"/>
      <c r="L33" s="4"/>
    </row>
    <row r="34" spans="1:16" ht="30.6" customHeight="1" thickBot="1" x14ac:dyDescent="0.25">
      <c r="A34" s="1"/>
      <c r="B34" s="403"/>
      <c r="C34" s="547" t="s">
        <v>152</v>
      </c>
      <c r="D34" s="548"/>
      <c r="E34" s="548"/>
      <c r="F34" s="314">
        <v>181332.84</v>
      </c>
      <c r="G34" s="270"/>
      <c r="H34" s="252"/>
      <c r="I34" s="1"/>
      <c r="L34" s="4"/>
    </row>
    <row r="35" spans="1:16" ht="18.600000000000001" customHeight="1" thickBot="1" x14ac:dyDescent="0.35">
      <c r="A35" s="1"/>
      <c r="B35" s="403"/>
      <c r="C35" s="684" t="s">
        <v>18</v>
      </c>
      <c r="D35" s="685"/>
      <c r="E35" s="685"/>
      <c r="F35" s="279">
        <f>F32+F33</f>
        <v>1301803.46</v>
      </c>
      <c r="G35" s="315"/>
      <c r="H35" s="252"/>
      <c r="I35" s="1"/>
      <c r="L35" s="4"/>
    </row>
    <row r="36" spans="1:16" ht="17.45" customHeight="1" x14ac:dyDescent="0.2">
      <c r="A36" s="1"/>
      <c r="B36" s="403"/>
      <c r="C36" s="281"/>
      <c r="D36" s="281"/>
      <c r="E36" s="281"/>
      <c r="F36" s="281"/>
      <c r="G36" s="316"/>
      <c r="H36" s="252"/>
      <c r="I36" s="1"/>
      <c r="L36" s="4"/>
    </row>
    <row r="37" spans="1:16" ht="31.9" customHeight="1" x14ac:dyDescent="0.2">
      <c r="A37" s="1"/>
      <c r="B37" s="403"/>
      <c r="C37" s="513" t="s">
        <v>216</v>
      </c>
      <c r="D37" s="513"/>
      <c r="E37" s="513"/>
      <c r="F37" s="513"/>
      <c r="G37" s="256">
        <f>G19-H19-F35</f>
        <v>-539518.66999999993</v>
      </c>
      <c r="H37" s="317"/>
      <c r="I37" s="1"/>
      <c r="L37" s="4"/>
    </row>
    <row r="38" spans="1:16" ht="32.450000000000003" customHeight="1" x14ac:dyDescent="0.2">
      <c r="A38" s="1"/>
      <c r="B38" s="318" t="s">
        <v>19</v>
      </c>
      <c r="C38" s="401"/>
      <c r="D38" s="401"/>
      <c r="E38" s="401"/>
      <c r="F38" s="401"/>
      <c r="G38" s="401"/>
      <c r="H38" s="320"/>
      <c r="I38" s="1"/>
      <c r="L38" s="4"/>
    </row>
    <row r="39" spans="1:16" ht="18.75" customHeight="1" x14ac:dyDescent="0.25">
      <c r="A39" s="1"/>
      <c r="B39" s="318" t="s">
        <v>149</v>
      </c>
      <c r="C39" s="401"/>
      <c r="D39" s="401"/>
      <c r="E39" s="401"/>
      <c r="F39" s="401"/>
      <c r="G39" s="401"/>
      <c r="H39" s="321"/>
      <c r="I39" s="1"/>
      <c r="J39" s="687"/>
      <c r="K39" s="687"/>
      <c r="L39" s="687"/>
    </row>
    <row r="40" spans="1:16" ht="14.45" customHeight="1" x14ac:dyDescent="0.2">
      <c r="A40" s="1"/>
      <c r="B40" s="318" t="s">
        <v>148</v>
      </c>
      <c r="C40" s="401"/>
      <c r="D40" s="401"/>
      <c r="E40" s="401"/>
      <c r="F40" s="401"/>
      <c r="G40" s="401"/>
      <c r="H40" s="321"/>
      <c r="I40" s="1"/>
      <c r="P40" s="4"/>
    </row>
    <row r="41" spans="1:16" ht="27" customHeight="1" x14ac:dyDescent="0.2">
      <c r="A41" s="1"/>
      <c r="B41" s="318"/>
      <c r="C41" s="401" t="s">
        <v>20</v>
      </c>
      <c r="D41" s="401"/>
      <c r="E41" s="401"/>
      <c r="F41" s="401" t="s">
        <v>172</v>
      </c>
      <c r="G41" s="401"/>
      <c r="H41" s="321"/>
      <c r="I41" s="1"/>
      <c r="L41" s="4"/>
      <c r="P41" s="4"/>
    </row>
    <row r="42" spans="1:16" ht="34.5" customHeight="1" x14ac:dyDescent="0.2">
      <c r="A42" s="1"/>
      <c r="B42" s="318"/>
      <c r="C42" s="537" t="s">
        <v>21</v>
      </c>
      <c r="D42" s="537"/>
      <c r="E42" s="537"/>
      <c r="F42" s="537"/>
      <c r="G42" s="537"/>
      <c r="H42" s="321"/>
      <c r="I42" s="1"/>
    </row>
    <row r="43" spans="1:16" ht="24.6" customHeight="1" thickBot="1" x14ac:dyDescent="0.25">
      <c r="A43" s="1"/>
      <c r="B43" s="288"/>
      <c r="C43" s="515" t="s">
        <v>39</v>
      </c>
      <c r="D43" s="515"/>
      <c r="E43" s="515"/>
      <c r="F43" s="515"/>
      <c r="G43" s="515"/>
      <c r="H43" s="289"/>
      <c r="I43" s="1"/>
    </row>
  </sheetData>
  <mergeCells count="38">
    <mergeCell ref="C8:G8"/>
    <mergeCell ref="C2:G2"/>
    <mergeCell ref="C3:G3"/>
    <mergeCell ref="C5:G5"/>
    <mergeCell ref="C6:G6"/>
    <mergeCell ref="C7:G7"/>
    <mergeCell ref="C9:G9"/>
    <mergeCell ref="C10:F10"/>
    <mergeCell ref="C11:F11"/>
    <mergeCell ref="J12:K12"/>
    <mergeCell ref="C13:E13"/>
    <mergeCell ref="F13:G13"/>
    <mergeCell ref="C43:G43"/>
    <mergeCell ref="C34:E34"/>
    <mergeCell ref="C35:E35"/>
    <mergeCell ref="C28:E28"/>
    <mergeCell ref="C29:E29"/>
    <mergeCell ref="C30:E30"/>
    <mergeCell ref="C31:E31"/>
    <mergeCell ref="C32:E32"/>
    <mergeCell ref="C33:E33"/>
    <mergeCell ref="C37:F37"/>
    <mergeCell ref="C42:G42"/>
    <mergeCell ref="J39:L39"/>
    <mergeCell ref="C14:G14"/>
    <mergeCell ref="C16:E16"/>
    <mergeCell ref="C17:E17"/>
    <mergeCell ref="C18:E18"/>
    <mergeCell ref="C20:G20"/>
    <mergeCell ref="C21:E21"/>
    <mergeCell ref="C22:E22"/>
    <mergeCell ref="C23:E23"/>
    <mergeCell ref="C27:E27"/>
    <mergeCell ref="C15:E15"/>
    <mergeCell ref="C19:E19"/>
    <mergeCell ref="C25:E25"/>
    <mergeCell ref="C26:E26"/>
    <mergeCell ref="C24:E24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3"/>
  <sheetViews>
    <sheetView workbookViewId="0">
      <selection activeCell="H19" sqref="H19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8" width="13.25" customWidth="1"/>
    <col min="9" max="10" width="8.75" customWidth="1"/>
    <col min="12" max="12" width="12" bestFit="1" customWidth="1"/>
    <col min="13" max="13" width="11.3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12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76</v>
      </c>
      <c r="D3" s="530"/>
      <c r="E3" s="530"/>
      <c r="F3" s="530"/>
      <c r="G3" s="530"/>
      <c r="H3" s="245"/>
      <c r="I3" s="1"/>
    </row>
    <row r="4" spans="1:11" ht="6" customHeight="1" x14ac:dyDescent="0.2">
      <c r="A4" s="1"/>
      <c r="B4" s="244"/>
      <c r="C4" s="400"/>
      <c r="D4" s="400"/>
      <c r="E4" s="400"/>
      <c r="F4" s="400"/>
      <c r="G4" s="400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4.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77</v>
      </c>
      <c r="D8" s="528"/>
      <c r="E8" s="528"/>
      <c r="F8" s="528"/>
      <c r="G8" s="528"/>
      <c r="H8" s="245"/>
      <c r="I8" s="1"/>
    </row>
    <row r="9" spans="1:11" ht="18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407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411">
        <v>10443.5</v>
      </c>
      <c r="H11" s="245"/>
      <c r="I11" s="1"/>
    </row>
    <row r="12" spans="1:11" ht="7.5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0.75" customHeight="1" x14ac:dyDescent="0.2">
      <c r="A13" s="1"/>
      <c r="B13" s="403"/>
      <c r="C13" s="526" t="s">
        <v>208</v>
      </c>
      <c r="D13" s="526"/>
      <c r="E13" s="526"/>
      <c r="F13" s="688">
        <v>-660155.6</v>
      </c>
      <c r="G13" s="688"/>
      <c r="H13" s="252"/>
      <c r="I13" s="1"/>
    </row>
    <row r="14" spans="1:11" ht="20.45" customHeight="1" x14ac:dyDescent="0.2">
      <c r="A14" s="1"/>
      <c r="B14" s="403"/>
      <c r="C14" s="659" t="s">
        <v>5</v>
      </c>
      <c r="D14" s="659"/>
      <c r="E14" s="659"/>
      <c r="F14" s="659"/>
      <c r="G14" s="659"/>
      <c r="H14" s="252"/>
      <c r="I14" s="1"/>
    </row>
    <row r="15" spans="1:11" ht="41.45" customHeight="1" x14ac:dyDescent="0.2">
      <c r="A15" s="1"/>
      <c r="B15" s="403"/>
      <c r="C15" s="512" t="s">
        <v>6</v>
      </c>
      <c r="D15" s="512"/>
      <c r="E15" s="512"/>
      <c r="F15" s="256" t="s">
        <v>7</v>
      </c>
      <c r="G15" s="257" t="s">
        <v>8</v>
      </c>
      <c r="H15" s="408" t="s">
        <v>207</v>
      </c>
      <c r="I15" s="1"/>
    </row>
    <row r="16" spans="1:11" ht="19.149999999999999" customHeight="1" x14ac:dyDescent="0.25">
      <c r="A16" s="1"/>
      <c r="B16" s="403"/>
      <c r="C16" s="498" t="s">
        <v>9</v>
      </c>
      <c r="D16" s="498"/>
      <c r="E16" s="498"/>
      <c r="F16" s="303">
        <f>F19-F18-F17</f>
        <v>2693173.08</v>
      </c>
      <c r="G16" s="304">
        <f>G19-G18-G17</f>
        <v>2651093.0199999996</v>
      </c>
      <c r="H16" s="431">
        <f>F16-G16</f>
        <v>42080.060000000522</v>
      </c>
      <c r="I16" s="1"/>
      <c r="K16" s="4"/>
    </row>
    <row r="17" spans="1:14" ht="15.75" customHeight="1" x14ac:dyDescent="0.25">
      <c r="A17" s="1"/>
      <c r="B17" s="403"/>
      <c r="C17" s="498" t="s">
        <v>140</v>
      </c>
      <c r="D17" s="498"/>
      <c r="E17" s="498"/>
      <c r="F17" s="303">
        <v>148638.72</v>
      </c>
      <c r="G17" s="304">
        <v>200069.41</v>
      </c>
      <c r="H17" s="431">
        <f>F17-G17</f>
        <v>-51430.69</v>
      </c>
      <c r="I17" s="1"/>
    </row>
    <row r="18" spans="1:14" ht="17.45" customHeight="1" x14ac:dyDescent="0.25">
      <c r="A18" s="1"/>
      <c r="B18" s="403"/>
      <c r="C18" s="498" t="s">
        <v>141</v>
      </c>
      <c r="D18" s="498"/>
      <c r="E18" s="498"/>
      <c r="F18" s="303">
        <v>7519.32</v>
      </c>
      <c r="G18" s="304">
        <v>10749.37</v>
      </c>
      <c r="H18" s="431">
        <f>F18-G18</f>
        <v>-3230.0500000000011</v>
      </c>
      <c r="I18" s="1"/>
    </row>
    <row r="19" spans="1:14" ht="18.600000000000001" customHeight="1" x14ac:dyDescent="0.2">
      <c r="A19" s="1"/>
      <c r="B19" s="403"/>
      <c r="C19" s="559" t="s">
        <v>10</v>
      </c>
      <c r="D19" s="559"/>
      <c r="E19" s="559"/>
      <c r="F19" s="256">
        <v>2849331.12</v>
      </c>
      <c r="G19" s="257">
        <v>2861911.8</v>
      </c>
      <c r="H19" s="432">
        <f>F19-G19-F13</f>
        <v>647574.92000000027</v>
      </c>
      <c r="I19" s="1"/>
      <c r="L19" s="4"/>
    </row>
    <row r="20" spans="1:14" ht="20.45" customHeight="1" x14ac:dyDescent="0.2">
      <c r="A20" s="1"/>
      <c r="B20" s="403"/>
      <c r="C20" s="686" t="s">
        <v>11</v>
      </c>
      <c r="D20" s="686"/>
      <c r="E20" s="686"/>
      <c r="F20" s="686"/>
      <c r="G20" s="686"/>
      <c r="H20" s="252"/>
      <c r="I20" s="1"/>
      <c r="J20" s="4"/>
      <c r="K20" s="4"/>
      <c r="L20" s="433"/>
    </row>
    <row r="21" spans="1:14" ht="15.75" customHeight="1" x14ac:dyDescent="0.2">
      <c r="A21" s="1"/>
      <c r="B21" s="403"/>
      <c r="C21" s="511" t="s">
        <v>12</v>
      </c>
      <c r="D21" s="511"/>
      <c r="E21" s="511"/>
      <c r="F21" s="309">
        <v>328343.88</v>
      </c>
      <c r="G21" s="270"/>
      <c r="H21" s="252"/>
      <c r="I21" s="1"/>
      <c r="J21" s="4"/>
      <c r="N21" s="4"/>
    </row>
    <row r="22" spans="1:14" ht="15.75" customHeight="1" x14ac:dyDescent="0.2">
      <c r="A22" s="1"/>
      <c r="B22" s="403"/>
      <c r="C22" s="511" t="s">
        <v>13</v>
      </c>
      <c r="D22" s="511"/>
      <c r="E22" s="511"/>
      <c r="F22" s="309">
        <v>357167.96</v>
      </c>
      <c r="G22" s="270"/>
      <c r="H22" s="252"/>
      <c r="I22" s="1"/>
      <c r="J22" s="4"/>
    </row>
    <row r="23" spans="1:14" ht="17.45" customHeight="1" x14ac:dyDescent="0.2">
      <c r="A23" s="1"/>
      <c r="B23" s="403"/>
      <c r="C23" s="511" t="s">
        <v>174</v>
      </c>
      <c r="D23" s="511"/>
      <c r="E23" s="511"/>
      <c r="F23" s="309">
        <v>337117.56</v>
      </c>
      <c r="G23" s="270"/>
      <c r="H23" s="252"/>
      <c r="I23" s="1"/>
      <c r="J23" s="4"/>
    </row>
    <row r="24" spans="1:14" ht="17.45" customHeight="1" x14ac:dyDescent="0.2">
      <c r="A24" s="1"/>
      <c r="B24" s="403"/>
      <c r="C24" s="511" t="s">
        <v>173</v>
      </c>
      <c r="D24" s="511"/>
      <c r="E24" s="511"/>
      <c r="F24" s="309">
        <v>63914.76</v>
      </c>
      <c r="G24" s="270"/>
      <c r="H24" s="252"/>
      <c r="I24" s="1"/>
      <c r="J24" s="4"/>
    </row>
    <row r="25" spans="1:14" ht="16.899999999999999" customHeight="1" x14ac:dyDescent="0.2">
      <c r="A25" s="1"/>
      <c r="B25" s="403"/>
      <c r="C25" s="511" t="s">
        <v>15</v>
      </c>
      <c r="D25" s="511"/>
      <c r="E25" s="511"/>
      <c r="F25" s="309">
        <v>219313.66</v>
      </c>
      <c r="G25" s="270"/>
      <c r="H25" s="252"/>
      <c r="I25" s="1"/>
    </row>
    <row r="26" spans="1:14" ht="15.75" customHeight="1" x14ac:dyDescent="0.2">
      <c r="A26" s="1"/>
      <c r="B26" s="403"/>
      <c r="C26" s="511" t="s">
        <v>16</v>
      </c>
      <c r="D26" s="511"/>
      <c r="E26" s="511"/>
      <c r="F26" s="309">
        <v>431107.99</v>
      </c>
      <c r="G26" s="270"/>
      <c r="H26" s="252"/>
      <c r="I26" s="1"/>
    </row>
    <row r="27" spans="1:14" ht="31.5" customHeight="1" x14ac:dyDescent="0.2">
      <c r="A27" s="1"/>
      <c r="B27" s="403"/>
      <c r="C27" s="511" t="s">
        <v>17</v>
      </c>
      <c r="D27" s="511"/>
      <c r="E27" s="511"/>
      <c r="F27" s="310">
        <v>358421.18</v>
      </c>
      <c r="G27" s="270"/>
      <c r="H27" s="252"/>
      <c r="I27" s="1"/>
      <c r="L27" s="4"/>
      <c r="M27" s="4"/>
    </row>
    <row r="28" spans="1:14" ht="15.75" customHeight="1" x14ac:dyDescent="0.25">
      <c r="A28" s="1"/>
      <c r="B28" s="403"/>
      <c r="C28" s="498" t="s">
        <v>151</v>
      </c>
      <c r="D28" s="498"/>
      <c r="E28" s="499"/>
      <c r="F28" s="303">
        <v>148638.72</v>
      </c>
      <c r="G28" s="270"/>
      <c r="H28" s="252"/>
      <c r="I28" s="1"/>
    </row>
    <row r="29" spans="1:14" ht="15.75" customHeight="1" x14ac:dyDescent="0.25">
      <c r="A29" s="1"/>
      <c r="B29" s="403"/>
      <c r="C29" s="500" t="s">
        <v>108</v>
      </c>
      <c r="D29" s="549"/>
      <c r="E29" s="550"/>
      <c r="F29" s="303">
        <v>7519.32</v>
      </c>
      <c r="G29" s="270"/>
      <c r="H29" s="252"/>
      <c r="I29" s="1"/>
    </row>
    <row r="30" spans="1:14" ht="15.75" customHeight="1" thickBot="1" x14ac:dyDescent="0.25">
      <c r="A30" s="1"/>
      <c r="B30" s="403"/>
      <c r="C30" s="503" t="s">
        <v>109</v>
      </c>
      <c r="D30" s="538"/>
      <c r="E30" s="538"/>
      <c r="F30" s="341">
        <v>27570.86</v>
      </c>
      <c r="G30" s="270"/>
      <c r="H30" s="252"/>
      <c r="I30" s="1"/>
    </row>
    <row r="31" spans="1:14" ht="14.25" hidden="1" customHeight="1" thickBot="1" x14ac:dyDescent="0.25">
      <c r="A31" s="1"/>
      <c r="B31" s="403"/>
      <c r="C31" s="539" t="s">
        <v>110</v>
      </c>
      <c r="D31" s="540"/>
      <c r="E31" s="541"/>
      <c r="F31" s="312"/>
      <c r="G31" s="270"/>
      <c r="H31" s="252"/>
      <c r="I31" s="1"/>
    </row>
    <row r="32" spans="1:14" ht="17.45" customHeight="1" thickBot="1" x14ac:dyDescent="0.25">
      <c r="A32" s="1"/>
      <c r="B32" s="403"/>
      <c r="C32" s="542" t="s">
        <v>145</v>
      </c>
      <c r="D32" s="543"/>
      <c r="E32" s="544"/>
      <c r="F32" s="275">
        <f>SUM(F21:F31)</f>
        <v>2279115.8899999997</v>
      </c>
      <c r="G32" s="270"/>
      <c r="H32" s="252"/>
      <c r="I32" s="1"/>
      <c r="M32" s="4"/>
    </row>
    <row r="33" spans="1:16" ht="29.25" customHeight="1" x14ac:dyDescent="0.2">
      <c r="A33" s="1"/>
      <c r="B33" s="403"/>
      <c r="C33" s="545" t="s">
        <v>150</v>
      </c>
      <c r="D33" s="545"/>
      <c r="E33" s="546"/>
      <c r="F33" s="313">
        <v>321325</v>
      </c>
      <c r="G33" s="270"/>
      <c r="H33" s="252"/>
      <c r="I33" s="1"/>
    </row>
    <row r="34" spans="1:16" ht="30" customHeight="1" thickBot="1" x14ac:dyDescent="0.25">
      <c r="A34" s="1"/>
      <c r="B34" s="403"/>
      <c r="C34" s="547" t="s">
        <v>152</v>
      </c>
      <c r="D34" s="548"/>
      <c r="E34" s="548"/>
      <c r="F34" s="314">
        <v>500564.47999999998</v>
      </c>
      <c r="G34" s="270"/>
      <c r="H34" s="252"/>
      <c r="I34" s="1"/>
      <c r="L34" s="4"/>
    </row>
    <row r="35" spans="1:16" ht="21.6" customHeight="1" thickBot="1" x14ac:dyDescent="0.35">
      <c r="A35" s="1"/>
      <c r="B35" s="403"/>
      <c r="C35" s="684" t="s">
        <v>18</v>
      </c>
      <c r="D35" s="685"/>
      <c r="E35" s="685"/>
      <c r="F35" s="279">
        <f>F32+F33</f>
        <v>2600440.8899999997</v>
      </c>
      <c r="G35" s="315"/>
      <c r="H35" s="252"/>
      <c r="I35" s="1"/>
      <c r="L35" s="4"/>
    </row>
    <row r="36" spans="1:16" ht="20.25" customHeight="1" x14ac:dyDescent="0.2">
      <c r="A36" s="1"/>
      <c r="B36" s="403"/>
      <c r="C36" s="281"/>
      <c r="D36" s="281"/>
      <c r="E36" s="281"/>
      <c r="F36" s="281"/>
      <c r="G36" s="316"/>
      <c r="H36" s="252"/>
      <c r="I36" s="1"/>
      <c r="L36" s="4"/>
    </row>
    <row r="37" spans="1:16" ht="31.15" customHeight="1" x14ac:dyDescent="0.2">
      <c r="A37" s="1"/>
      <c r="B37" s="403"/>
      <c r="C37" s="513" t="s">
        <v>220</v>
      </c>
      <c r="D37" s="513"/>
      <c r="E37" s="513"/>
      <c r="F37" s="513"/>
      <c r="G37" s="256">
        <f>G19-H19-F35</f>
        <v>-386104.01000000024</v>
      </c>
      <c r="H37" s="317"/>
      <c r="I37" s="1"/>
      <c r="L37" s="4"/>
    </row>
    <row r="38" spans="1:16" ht="20.45" customHeight="1" x14ac:dyDescent="0.2">
      <c r="A38" s="1"/>
      <c r="B38" s="318" t="s">
        <v>19</v>
      </c>
      <c r="C38" s="401"/>
      <c r="D38" s="401"/>
      <c r="E38" s="401"/>
      <c r="F38" s="401"/>
      <c r="G38" s="401"/>
      <c r="H38" s="320"/>
      <c r="I38" s="1"/>
      <c r="L38" s="4"/>
    </row>
    <row r="39" spans="1:16" ht="15.6" customHeight="1" x14ac:dyDescent="0.2">
      <c r="A39" s="1"/>
      <c r="B39" s="318" t="s">
        <v>149</v>
      </c>
      <c r="C39" s="401"/>
      <c r="D39" s="401"/>
      <c r="E39" s="401"/>
      <c r="F39" s="401"/>
      <c r="G39" s="401"/>
      <c r="H39" s="321"/>
      <c r="I39" s="1"/>
      <c r="L39" s="4"/>
    </row>
    <row r="40" spans="1:16" ht="14.45" customHeight="1" x14ac:dyDescent="0.2">
      <c r="A40" s="1"/>
      <c r="B40" s="318" t="s">
        <v>148</v>
      </c>
      <c r="C40" s="401"/>
      <c r="D40" s="401"/>
      <c r="E40" s="401"/>
      <c r="F40" s="401"/>
      <c r="G40" s="401"/>
      <c r="H40" s="321"/>
      <c r="I40" s="1"/>
      <c r="L40" s="4"/>
    </row>
    <row r="41" spans="1:16" ht="25.9" customHeight="1" x14ac:dyDescent="0.2">
      <c r="A41" s="1"/>
      <c r="B41" s="318"/>
      <c r="C41" s="401" t="s">
        <v>20</v>
      </c>
      <c r="D41" s="401"/>
      <c r="E41" s="401"/>
      <c r="F41" s="401" t="s">
        <v>172</v>
      </c>
      <c r="G41" s="401"/>
      <c r="H41" s="321"/>
      <c r="I41" s="1"/>
      <c r="P41" s="4"/>
    </row>
    <row r="42" spans="1:16" ht="15.75" customHeight="1" x14ac:dyDescent="0.2">
      <c r="A42" s="1"/>
      <c r="B42" s="318"/>
      <c r="C42" s="537" t="s">
        <v>21</v>
      </c>
      <c r="D42" s="537"/>
      <c r="E42" s="537"/>
      <c r="F42" s="537"/>
      <c r="G42" s="537"/>
      <c r="H42" s="321"/>
      <c r="I42" s="1"/>
      <c r="L42" s="4"/>
      <c r="P42" s="4"/>
    </row>
    <row r="43" spans="1:16" ht="21.75" customHeight="1" thickBot="1" x14ac:dyDescent="0.25">
      <c r="A43" s="1"/>
      <c r="B43" s="288"/>
      <c r="C43" s="515" t="s">
        <v>39</v>
      </c>
      <c r="D43" s="515"/>
      <c r="E43" s="515"/>
      <c r="F43" s="515"/>
      <c r="G43" s="515"/>
      <c r="H43" s="289"/>
      <c r="I43" s="1"/>
    </row>
  </sheetData>
  <mergeCells count="37">
    <mergeCell ref="J12:K12"/>
    <mergeCell ref="C13:E13"/>
    <mergeCell ref="F13:G13"/>
    <mergeCell ref="C8:G8"/>
    <mergeCell ref="C2:G2"/>
    <mergeCell ref="C3:G3"/>
    <mergeCell ref="C5:G5"/>
    <mergeCell ref="C6:G6"/>
    <mergeCell ref="C7:G7"/>
    <mergeCell ref="C19:E19"/>
    <mergeCell ref="C25:E25"/>
    <mergeCell ref="C26:E26"/>
    <mergeCell ref="C9:G9"/>
    <mergeCell ref="C10:F10"/>
    <mergeCell ref="C11:F11"/>
    <mergeCell ref="C24:E24"/>
    <mergeCell ref="C37:F37"/>
    <mergeCell ref="C42:G42"/>
    <mergeCell ref="C43:G43"/>
    <mergeCell ref="C34:E34"/>
    <mergeCell ref="C35:E35"/>
    <mergeCell ref="C33:E33"/>
    <mergeCell ref="C14:G14"/>
    <mergeCell ref="C16:E16"/>
    <mergeCell ref="C17:E17"/>
    <mergeCell ref="C18:E18"/>
    <mergeCell ref="C20:G20"/>
    <mergeCell ref="C28:E28"/>
    <mergeCell ref="C29:E29"/>
    <mergeCell ref="C30:E30"/>
    <mergeCell ref="C31:E31"/>
    <mergeCell ref="C32:E32"/>
    <mergeCell ref="C21:E21"/>
    <mergeCell ref="C22:E22"/>
    <mergeCell ref="C23:E23"/>
    <mergeCell ref="C27:E27"/>
    <mergeCell ref="C15:E15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2"/>
  <sheetViews>
    <sheetView workbookViewId="0">
      <selection activeCell="H33" sqref="H33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2.875" customWidth="1"/>
    <col min="9" max="10" width="8.75" customWidth="1"/>
    <col min="12" max="12" width="9.875" bestFit="1" customWidth="1"/>
    <col min="13" max="13" width="12" bestFit="1" customWidth="1"/>
    <col min="14" max="14" width="11.375" bestFit="1" customWidth="1"/>
    <col min="15" max="15" width="10.8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6.7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78</v>
      </c>
      <c r="D3" s="530"/>
      <c r="E3" s="530"/>
      <c r="F3" s="530"/>
      <c r="G3" s="530"/>
      <c r="H3" s="245"/>
      <c r="I3" s="1"/>
    </row>
    <row r="4" spans="1:11" ht="3" customHeight="1" x14ac:dyDescent="0.2">
      <c r="A4" s="1"/>
      <c r="B4" s="244"/>
      <c r="C4" s="400"/>
      <c r="D4" s="400"/>
      <c r="E4" s="400"/>
      <c r="F4" s="400"/>
      <c r="G4" s="400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5.2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179</v>
      </c>
      <c r="D8" s="528"/>
      <c r="E8" s="528"/>
      <c r="F8" s="528"/>
      <c r="G8" s="528"/>
      <c r="H8" s="245"/>
      <c r="I8" s="1"/>
    </row>
    <row r="9" spans="1:11" ht="5.25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61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411">
        <v>1575.5</v>
      </c>
      <c r="H11" s="245"/>
      <c r="I11" s="1"/>
    </row>
    <row r="12" spans="1:11" ht="9.75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0.75" customHeight="1" x14ac:dyDescent="0.2">
      <c r="A13" s="1"/>
      <c r="B13" s="403"/>
      <c r="C13" s="526" t="s">
        <v>208</v>
      </c>
      <c r="D13" s="526"/>
      <c r="E13" s="526"/>
      <c r="F13" s="688">
        <v>-346531.99</v>
      </c>
      <c r="G13" s="688"/>
      <c r="H13" s="252"/>
      <c r="I13" s="1"/>
    </row>
    <row r="14" spans="1:11" ht="26.45" customHeight="1" x14ac:dyDescent="0.2">
      <c r="A14" s="1"/>
      <c r="B14" s="403"/>
      <c r="C14" s="659" t="s">
        <v>5</v>
      </c>
      <c r="D14" s="659"/>
      <c r="E14" s="659"/>
      <c r="F14" s="659"/>
      <c r="G14" s="659"/>
      <c r="H14" s="252"/>
      <c r="I14" s="1"/>
    </row>
    <row r="15" spans="1:11" ht="42.75" customHeight="1" x14ac:dyDescent="0.2">
      <c r="A15" s="1"/>
      <c r="B15" s="403"/>
      <c r="C15" s="512" t="s">
        <v>6</v>
      </c>
      <c r="D15" s="512"/>
      <c r="E15" s="512"/>
      <c r="F15" s="256" t="s">
        <v>7</v>
      </c>
      <c r="G15" s="257" t="s">
        <v>8</v>
      </c>
      <c r="H15" s="408" t="s">
        <v>207</v>
      </c>
      <c r="I15" s="1"/>
    </row>
    <row r="16" spans="1:11" ht="16.149999999999999" customHeight="1" x14ac:dyDescent="0.25">
      <c r="A16" s="1"/>
      <c r="B16" s="403"/>
      <c r="C16" s="498" t="s">
        <v>9</v>
      </c>
      <c r="D16" s="498"/>
      <c r="E16" s="498"/>
      <c r="F16" s="303">
        <f>F19-F18-F17</f>
        <v>309397.59000000003</v>
      </c>
      <c r="G16" s="304">
        <f>G19-G18-G17</f>
        <v>373388.31000000006</v>
      </c>
      <c r="H16" s="431">
        <f>F16-G16-F13</f>
        <v>282541.26999999996</v>
      </c>
      <c r="I16" s="1"/>
      <c r="K16" s="4"/>
    </row>
    <row r="17" spans="1:13" ht="15.75" customHeight="1" x14ac:dyDescent="0.25">
      <c r="A17" s="1"/>
      <c r="B17" s="403"/>
      <c r="C17" s="498" t="s">
        <v>140</v>
      </c>
      <c r="D17" s="498"/>
      <c r="E17" s="498"/>
      <c r="F17" s="303">
        <v>0</v>
      </c>
      <c r="G17" s="304">
        <v>0</v>
      </c>
      <c r="H17" s="431">
        <f>F17-G17</f>
        <v>0</v>
      </c>
      <c r="I17" s="1"/>
    </row>
    <row r="18" spans="1:13" ht="16.149999999999999" customHeight="1" x14ac:dyDescent="0.25">
      <c r="A18" s="1"/>
      <c r="B18" s="403"/>
      <c r="C18" s="498" t="s">
        <v>141</v>
      </c>
      <c r="D18" s="498"/>
      <c r="E18" s="498"/>
      <c r="F18" s="303">
        <v>1134.24</v>
      </c>
      <c r="G18" s="304">
        <v>1318.22</v>
      </c>
      <c r="H18" s="431">
        <f>F18-G18</f>
        <v>-183.98000000000002</v>
      </c>
      <c r="I18" s="1"/>
    </row>
    <row r="19" spans="1:13" ht="16.899999999999999" customHeight="1" x14ac:dyDescent="0.2">
      <c r="A19" s="1"/>
      <c r="B19" s="403"/>
      <c r="C19" s="559" t="s">
        <v>10</v>
      </c>
      <c r="D19" s="559"/>
      <c r="E19" s="559"/>
      <c r="F19" s="256">
        <v>310531.83</v>
      </c>
      <c r="G19" s="257">
        <v>374706.53</v>
      </c>
      <c r="H19" s="432">
        <f>F19-G19-F13</f>
        <v>282357.28999999998</v>
      </c>
      <c r="I19" s="1"/>
    </row>
    <row r="20" spans="1:13" ht="15.75" customHeight="1" x14ac:dyDescent="0.2">
      <c r="A20" s="1"/>
      <c r="B20" s="403"/>
      <c r="C20" s="686" t="s">
        <v>11</v>
      </c>
      <c r="D20" s="686"/>
      <c r="E20" s="686"/>
      <c r="F20" s="686"/>
      <c r="G20" s="686"/>
      <c r="H20" s="252"/>
      <c r="I20" s="1"/>
      <c r="J20" s="4"/>
      <c r="K20" s="4"/>
    </row>
    <row r="21" spans="1:13" ht="17.45" customHeight="1" x14ac:dyDescent="0.2">
      <c r="A21" s="1"/>
      <c r="B21" s="403"/>
      <c r="C21" s="511" t="s">
        <v>174</v>
      </c>
      <c r="D21" s="511"/>
      <c r="E21" s="511"/>
      <c r="F21" s="309">
        <v>50857.2</v>
      </c>
      <c r="G21" s="270"/>
      <c r="H21" s="252"/>
      <c r="I21" s="1"/>
      <c r="J21" s="4"/>
    </row>
    <row r="22" spans="1:13" ht="17.45" customHeight="1" x14ac:dyDescent="0.2">
      <c r="A22" s="1"/>
      <c r="B22" s="403"/>
      <c r="C22" s="511" t="s">
        <v>173</v>
      </c>
      <c r="D22" s="511"/>
      <c r="E22" s="511"/>
      <c r="F22" s="309">
        <v>9642.24</v>
      </c>
      <c r="G22" s="270"/>
      <c r="H22" s="252"/>
      <c r="I22" s="1"/>
      <c r="J22" s="4"/>
    </row>
    <row r="23" spans="1:13" ht="17.45" customHeight="1" x14ac:dyDescent="0.2">
      <c r="A23" s="1"/>
      <c r="B23" s="403"/>
      <c r="C23" s="511" t="s">
        <v>15</v>
      </c>
      <c r="D23" s="511"/>
      <c r="E23" s="511"/>
      <c r="F23" s="309">
        <v>33086.28</v>
      </c>
      <c r="G23" s="270"/>
      <c r="H23" s="252"/>
      <c r="I23" s="1"/>
    </row>
    <row r="24" spans="1:13" ht="17.45" customHeight="1" x14ac:dyDescent="0.2">
      <c r="A24" s="1"/>
      <c r="B24" s="452"/>
      <c r="C24" s="524" t="s">
        <v>12</v>
      </c>
      <c r="D24" s="523"/>
      <c r="E24" s="525"/>
      <c r="F24" s="309">
        <v>4127.8100000000004</v>
      </c>
      <c r="G24" s="270"/>
      <c r="H24" s="252"/>
      <c r="I24" s="1"/>
    </row>
    <row r="25" spans="1:13" ht="17.45" customHeight="1" x14ac:dyDescent="0.2">
      <c r="A25" s="1"/>
      <c r="B25" s="452"/>
      <c r="C25" s="524" t="s">
        <v>221</v>
      </c>
      <c r="D25" s="523"/>
      <c r="E25" s="525"/>
      <c r="F25" s="309">
        <v>4490.24</v>
      </c>
      <c r="G25" s="270"/>
      <c r="H25" s="252"/>
      <c r="I25" s="1"/>
    </row>
    <row r="26" spans="1:13" ht="15.75" customHeight="1" x14ac:dyDescent="0.2">
      <c r="A26" s="1"/>
      <c r="B26" s="403"/>
      <c r="C26" s="511" t="s">
        <v>16</v>
      </c>
      <c r="D26" s="511"/>
      <c r="E26" s="511"/>
      <c r="F26" s="309">
        <v>62940.38</v>
      </c>
      <c r="G26" s="270"/>
      <c r="H26" s="252"/>
      <c r="I26" s="1"/>
    </row>
    <row r="27" spans="1:13" ht="15.75" customHeight="1" x14ac:dyDescent="0.2">
      <c r="A27" s="1"/>
      <c r="B27" s="403"/>
      <c r="C27" s="511" t="s">
        <v>17</v>
      </c>
      <c r="D27" s="511"/>
      <c r="E27" s="511"/>
      <c r="F27" s="310">
        <v>54071.040000000001</v>
      </c>
      <c r="G27" s="270"/>
      <c r="H27" s="252"/>
      <c r="I27" s="1"/>
      <c r="L27" s="4"/>
      <c r="M27" s="4"/>
    </row>
    <row r="28" spans="1:13" ht="14.25" customHeight="1" x14ac:dyDescent="0.25">
      <c r="A28" s="1"/>
      <c r="B28" s="403"/>
      <c r="C28" s="500" t="s">
        <v>108</v>
      </c>
      <c r="D28" s="549"/>
      <c r="E28" s="550"/>
      <c r="F28" s="303">
        <v>1134.24</v>
      </c>
      <c r="G28" s="270"/>
      <c r="H28" s="252"/>
      <c r="I28" s="1"/>
    </row>
    <row r="29" spans="1:13" ht="15.75" customHeight="1" thickBot="1" x14ac:dyDescent="0.25">
      <c r="A29" s="1"/>
      <c r="B29" s="403"/>
      <c r="C29" s="503" t="s">
        <v>109</v>
      </c>
      <c r="D29" s="538"/>
      <c r="E29" s="538"/>
      <c r="F29" s="341">
        <v>4159.32</v>
      </c>
      <c r="G29" s="270"/>
      <c r="H29" s="252"/>
      <c r="I29" s="1"/>
    </row>
    <row r="30" spans="1:13" ht="15.75" hidden="1" customHeight="1" thickBot="1" x14ac:dyDescent="0.25">
      <c r="A30" s="1"/>
      <c r="B30" s="403"/>
      <c r="C30" s="539" t="s">
        <v>110</v>
      </c>
      <c r="D30" s="540"/>
      <c r="E30" s="541"/>
      <c r="F30" s="312"/>
      <c r="G30" s="270"/>
      <c r="H30" s="252"/>
      <c r="I30" s="1"/>
    </row>
    <row r="31" spans="1:13" ht="18.600000000000001" customHeight="1" thickBot="1" x14ac:dyDescent="0.25">
      <c r="A31" s="1"/>
      <c r="B31" s="403"/>
      <c r="C31" s="542" t="s">
        <v>145</v>
      </c>
      <c r="D31" s="543"/>
      <c r="E31" s="544"/>
      <c r="F31" s="275">
        <f>SUM(F21:F30)</f>
        <v>224508.75</v>
      </c>
      <c r="G31" s="270"/>
      <c r="H31" s="252"/>
      <c r="I31" s="1"/>
      <c r="L31" s="4"/>
    </row>
    <row r="32" spans="1:13" ht="29.45" customHeight="1" x14ac:dyDescent="0.2">
      <c r="A32" s="1"/>
      <c r="B32" s="403"/>
      <c r="C32" s="545" t="s">
        <v>150</v>
      </c>
      <c r="D32" s="545"/>
      <c r="E32" s="546"/>
      <c r="F32" s="313">
        <v>13809</v>
      </c>
      <c r="G32" s="270"/>
      <c r="H32" s="252"/>
      <c r="I32" s="1"/>
      <c r="L32" s="4"/>
    </row>
    <row r="33" spans="1:16" ht="29.45" customHeight="1" thickBot="1" x14ac:dyDescent="0.25">
      <c r="A33" s="1"/>
      <c r="B33" s="403"/>
      <c r="C33" s="547" t="s">
        <v>152</v>
      </c>
      <c r="D33" s="548"/>
      <c r="E33" s="548"/>
      <c r="F33" s="314">
        <v>82564.59</v>
      </c>
      <c r="G33" s="270"/>
      <c r="H33" s="252"/>
      <c r="I33" s="1"/>
      <c r="L33" s="4"/>
      <c r="M33" s="433"/>
      <c r="N33" s="433"/>
      <c r="O33" s="433"/>
    </row>
    <row r="34" spans="1:16" ht="20.45" customHeight="1" thickBot="1" x14ac:dyDescent="0.35">
      <c r="A34" s="1"/>
      <c r="B34" s="403"/>
      <c r="C34" s="684" t="s">
        <v>18</v>
      </c>
      <c r="D34" s="685"/>
      <c r="E34" s="685"/>
      <c r="F34" s="279">
        <f>F31+F32</f>
        <v>238317.75</v>
      </c>
      <c r="G34" s="315"/>
      <c r="H34" s="252"/>
      <c r="I34" s="1"/>
      <c r="L34" s="4"/>
      <c r="M34" s="4"/>
    </row>
    <row r="35" spans="1:16" ht="15.6" customHeight="1" x14ac:dyDescent="0.2">
      <c r="A35" s="1"/>
      <c r="B35" s="403"/>
      <c r="C35" s="281"/>
      <c r="D35" s="281"/>
      <c r="E35" s="281"/>
      <c r="F35" s="281"/>
      <c r="G35" s="316"/>
      <c r="H35" s="252"/>
      <c r="I35" s="1"/>
      <c r="L35" s="4"/>
      <c r="M35" s="4"/>
    </row>
    <row r="36" spans="1:16" ht="33.6" customHeight="1" x14ac:dyDescent="0.2">
      <c r="A36" s="1"/>
      <c r="B36" s="403"/>
      <c r="C36" s="513" t="s">
        <v>220</v>
      </c>
      <c r="D36" s="513"/>
      <c r="E36" s="513"/>
      <c r="F36" s="513"/>
      <c r="G36" s="256">
        <f>G19-H19-F34</f>
        <v>-145968.50999999995</v>
      </c>
      <c r="H36" s="317"/>
      <c r="I36" s="1"/>
      <c r="L36" s="4"/>
    </row>
    <row r="37" spans="1:16" ht="23.45" customHeight="1" x14ac:dyDescent="0.2">
      <c r="A37" s="1"/>
      <c r="B37" s="318" t="s">
        <v>19</v>
      </c>
      <c r="C37" s="401"/>
      <c r="D37" s="401"/>
      <c r="E37" s="401"/>
      <c r="F37" s="401"/>
      <c r="G37" s="401"/>
      <c r="H37" s="320"/>
      <c r="I37" s="1"/>
      <c r="P37" s="4"/>
    </row>
    <row r="38" spans="1:16" ht="16.149999999999999" customHeight="1" x14ac:dyDescent="0.2">
      <c r="A38" s="1"/>
      <c r="B38" s="318" t="s">
        <v>149</v>
      </c>
      <c r="C38" s="401"/>
      <c r="D38" s="401"/>
      <c r="E38" s="401"/>
      <c r="F38" s="401"/>
      <c r="G38" s="401"/>
      <c r="H38" s="321"/>
      <c r="I38" s="1"/>
      <c r="L38" s="4"/>
      <c r="P38" s="4"/>
    </row>
    <row r="39" spans="1:16" ht="18" customHeight="1" x14ac:dyDescent="0.2">
      <c r="A39" s="1"/>
      <c r="B39" s="318" t="s">
        <v>148</v>
      </c>
      <c r="C39" s="401"/>
      <c r="D39" s="401"/>
      <c r="E39" s="401"/>
      <c r="F39" s="401"/>
      <c r="G39" s="401"/>
      <c r="H39" s="321"/>
      <c r="I39" s="1"/>
    </row>
    <row r="40" spans="1:16" ht="18" customHeight="1" x14ac:dyDescent="0.2">
      <c r="A40" s="1"/>
      <c r="B40" s="318"/>
      <c r="C40" s="401" t="s">
        <v>20</v>
      </c>
      <c r="D40" s="401"/>
      <c r="E40" s="401"/>
      <c r="F40" s="401" t="s">
        <v>172</v>
      </c>
      <c r="G40" s="401"/>
      <c r="H40" s="321"/>
      <c r="I40" s="1"/>
    </row>
    <row r="41" spans="1:16" ht="21" customHeight="1" x14ac:dyDescent="0.2">
      <c r="A41" s="1"/>
      <c r="B41" s="318"/>
      <c r="C41" s="537" t="s">
        <v>21</v>
      </c>
      <c r="D41" s="537"/>
      <c r="E41" s="537"/>
      <c r="F41" s="537"/>
      <c r="G41" s="537"/>
      <c r="H41" s="321"/>
      <c r="I41" s="1"/>
    </row>
    <row r="42" spans="1:16" ht="22.15" customHeight="1" thickBot="1" x14ac:dyDescent="0.25">
      <c r="A42" s="1"/>
      <c r="B42" s="288"/>
      <c r="C42" s="515" t="s">
        <v>39</v>
      </c>
      <c r="D42" s="515"/>
      <c r="E42" s="515"/>
      <c r="F42" s="515"/>
      <c r="G42" s="515"/>
      <c r="H42" s="289"/>
      <c r="I42" s="1"/>
    </row>
  </sheetData>
  <mergeCells count="36">
    <mergeCell ref="C41:G41"/>
    <mergeCell ref="C42:G42"/>
    <mergeCell ref="C14:G14"/>
    <mergeCell ref="C16:E16"/>
    <mergeCell ref="C17:E17"/>
    <mergeCell ref="C18:E18"/>
    <mergeCell ref="C20:G20"/>
    <mergeCell ref="C23:E23"/>
    <mergeCell ref="C33:E33"/>
    <mergeCell ref="C34:E34"/>
    <mergeCell ref="C36:F36"/>
    <mergeCell ref="C28:E28"/>
    <mergeCell ref="C29:E29"/>
    <mergeCell ref="C30:E30"/>
    <mergeCell ref="C31:E31"/>
    <mergeCell ref="C32:E32"/>
    <mergeCell ref="C21:E21"/>
    <mergeCell ref="C27:E27"/>
    <mergeCell ref="C26:E26"/>
    <mergeCell ref="C15:E15"/>
    <mergeCell ref="C19:E19"/>
    <mergeCell ref="C22:E22"/>
    <mergeCell ref="C24:E24"/>
    <mergeCell ref="C25:E25"/>
    <mergeCell ref="C9:G9"/>
    <mergeCell ref="C10:F10"/>
    <mergeCell ref="C11:F11"/>
    <mergeCell ref="J12:K12"/>
    <mergeCell ref="C13:E13"/>
    <mergeCell ref="F13:G13"/>
    <mergeCell ref="C8:G8"/>
    <mergeCell ref="C2:G2"/>
    <mergeCell ref="C3:G3"/>
    <mergeCell ref="C5:G5"/>
    <mergeCell ref="C6:G6"/>
    <mergeCell ref="C7:G7"/>
  </mergeCells>
  <pageMargins left="0.5118110236220472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3"/>
  <sheetViews>
    <sheetView topLeftCell="A11" zoomScale="91" zoomScaleNormal="91" workbookViewId="0">
      <selection activeCell="J36" sqref="J36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3.625" customWidth="1"/>
    <col min="9" max="10" width="8.75" customWidth="1"/>
    <col min="13" max="14" width="13.62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4.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79</v>
      </c>
      <c r="D3" s="530"/>
      <c r="E3" s="530"/>
      <c r="F3" s="530"/>
      <c r="G3" s="530"/>
      <c r="H3" s="245"/>
      <c r="I3" s="1"/>
    </row>
    <row r="4" spans="1:11" ht="7.5" hidden="1" customHeight="1" x14ac:dyDescent="0.2">
      <c r="A4" s="1"/>
      <c r="B4" s="244"/>
      <c r="C4" s="400"/>
      <c r="D4" s="400"/>
      <c r="E4" s="400"/>
      <c r="F4" s="400"/>
      <c r="G4" s="400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6.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7.5" hidden="1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113</v>
      </c>
      <c r="D8" s="528"/>
      <c r="E8" s="528"/>
      <c r="F8" s="528"/>
      <c r="G8" s="528"/>
      <c r="H8" s="245"/>
      <c r="I8" s="1"/>
    </row>
    <row r="9" spans="1:11" ht="13.15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6" customHeight="1" x14ac:dyDescent="0.2">
      <c r="A10" s="1"/>
      <c r="B10" s="244"/>
      <c r="C10" s="522" t="s">
        <v>3</v>
      </c>
      <c r="D10" s="522"/>
      <c r="E10" s="522"/>
      <c r="F10" s="522"/>
      <c r="G10" s="247">
        <v>172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411">
        <v>6206.7</v>
      </c>
      <c r="H11" s="245"/>
      <c r="I11" s="1"/>
    </row>
    <row r="12" spans="1:11" ht="12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0.75" customHeight="1" x14ac:dyDescent="0.2">
      <c r="A13" s="1"/>
      <c r="B13" s="403"/>
      <c r="C13" s="526" t="s">
        <v>208</v>
      </c>
      <c r="D13" s="526"/>
      <c r="E13" s="526"/>
      <c r="F13" s="688">
        <v>-372206.09</v>
      </c>
      <c r="G13" s="688"/>
      <c r="H13" s="252"/>
      <c r="I13" s="1"/>
    </row>
    <row r="14" spans="1:11" ht="24.6" customHeight="1" x14ac:dyDescent="0.2">
      <c r="A14" s="1"/>
      <c r="B14" s="403"/>
      <c r="C14" s="659" t="s">
        <v>5</v>
      </c>
      <c r="D14" s="659"/>
      <c r="E14" s="659"/>
      <c r="F14" s="659"/>
      <c r="G14" s="659"/>
      <c r="H14" s="252"/>
      <c r="I14" s="1"/>
    </row>
    <row r="15" spans="1:11" ht="42" customHeight="1" x14ac:dyDescent="0.2">
      <c r="A15" s="1"/>
      <c r="B15" s="403"/>
      <c r="C15" s="512" t="s">
        <v>6</v>
      </c>
      <c r="D15" s="512"/>
      <c r="E15" s="512"/>
      <c r="F15" s="256" t="s">
        <v>7</v>
      </c>
      <c r="G15" s="257" t="s">
        <v>8</v>
      </c>
      <c r="H15" s="408" t="s">
        <v>207</v>
      </c>
      <c r="I15" s="1"/>
    </row>
    <row r="16" spans="1:11" ht="17.45" customHeight="1" x14ac:dyDescent="0.25">
      <c r="A16" s="1"/>
      <c r="B16" s="403"/>
      <c r="C16" s="498" t="s">
        <v>9</v>
      </c>
      <c r="D16" s="498"/>
      <c r="E16" s="498"/>
      <c r="F16" s="303">
        <f>F19-F18-F17</f>
        <v>1601022.8399999999</v>
      </c>
      <c r="G16" s="304">
        <f>G19-G18-G17</f>
        <v>1672138.1600000001</v>
      </c>
      <c r="H16" s="434">
        <f>F16-G16</f>
        <v>-71115.320000000298</v>
      </c>
      <c r="I16" s="1"/>
      <c r="K16" s="4"/>
    </row>
    <row r="17" spans="1:14" ht="15.75" customHeight="1" x14ac:dyDescent="0.25">
      <c r="A17" s="1"/>
      <c r="B17" s="403"/>
      <c r="C17" s="498" t="s">
        <v>140</v>
      </c>
      <c r="D17" s="498"/>
      <c r="E17" s="498"/>
      <c r="F17" s="303">
        <v>42465.24</v>
      </c>
      <c r="G17" s="304">
        <v>57428.65</v>
      </c>
      <c r="H17" s="434">
        <f>F17-G17</f>
        <v>-14963.410000000003</v>
      </c>
      <c r="I17" s="1"/>
    </row>
    <row r="18" spans="1:14" ht="15.6" customHeight="1" x14ac:dyDescent="0.25">
      <c r="A18" s="1"/>
      <c r="B18" s="403"/>
      <c r="C18" s="498" t="s">
        <v>141</v>
      </c>
      <c r="D18" s="498"/>
      <c r="E18" s="498"/>
      <c r="F18" s="303">
        <v>4470.12</v>
      </c>
      <c r="G18" s="304">
        <v>6867</v>
      </c>
      <c r="H18" s="434">
        <f>F18-G18</f>
        <v>-2396.88</v>
      </c>
      <c r="I18" s="1"/>
    </row>
    <row r="19" spans="1:14" ht="15.75" customHeight="1" x14ac:dyDescent="0.25">
      <c r="A19" s="1"/>
      <c r="B19" s="403"/>
      <c r="C19" s="534" t="s">
        <v>10</v>
      </c>
      <c r="D19" s="534"/>
      <c r="E19" s="534"/>
      <c r="F19" s="263">
        <v>1647958.2</v>
      </c>
      <c r="G19" s="264">
        <v>1736433.81</v>
      </c>
      <c r="H19" s="435">
        <f>G19-F19+F13</f>
        <v>-283730.47999999992</v>
      </c>
      <c r="I19" s="1"/>
    </row>
    <row r="20" spans="1:14" ht="28.9" customHeight="1" x14ac:dyDescent="0.2">
      <c r="A20" s="1"/>
      <c r="B20" s="403"/>
      <c r="C20" s="686" t="s">
        <v>11</v>
      </c>
      <c r="D20" s="686"/>
      <c r="E20" s="686"/>
      <c r="F20" s="686"/>
      <c r="G20" s="686"/>
      <c r="H20" s="252"/>
      <c r="I20" s="1"/>
      <c r="J20" s="4"/>
      <c r="K20" s="4"/>
    </row>
    <row r="21" spans="1:14" ht="15.75" customHeight="1" x14ac:dyDescent="0.2">
      <c r="A21" s="1"/>
      <c r="B21" s="403"/>
      <c r="C21" s="511" t="s">
        <v>12</v>
      </c>
      <c r="D21" s="511"/>
      <c r="E21" s="511"/>
      <c r="F21" s="309">
        <v>195192.15</v>
      </c>
      <c r="G21" s="270"/>
      <c r="H21" s="252"/>
      <c r="I21" s="1"/>
      <c r="J21" s="4"/>
      <c r="N21" s="4"/>
    </row>
    <row r="22" spans="1:14" ht="15.75" customHeight="1" x14ac:dyDescent="0.2">
      <c r="A22" s="1"/>
      <c r="B22" s="403"/>
      <c r="C22" s="511" t="s">
        <v>13</v>
      </c>
      <c r="D22" s="511"/>
      <c r="E22" s="511"/>
      <c r="F22" s="309">
        <v>212327.34</v>
      </c>
      <c r="G22" s="270"/>
      <c r="H22" s="252"/>
      <c r="I22" s="1"/>
      <c r="J22" s="4"/>
      <c r="K22" s="11"/>
    </row>
    <row r="23" spans="1:14" ht="17.45" customHeight="1" x14ac:dyDescent="0.2">
      <c r="A23" s="1"/>
      <c r="B23" s="403"/>
      <c r="C23" s="511" t="s">
        <v>174</v>
      </c>
      <c r="D23" s="511"/>
      <c r="E23" s="511"/>
      <c r="F23" s="309">
        <v>200407.44</v>
      </c>
      <c r="G23" s="270"/>
      <c r="H23" s="252"/>
      <c r="I23" s="1"/>
      <c r="J23" s="4"/>
      <c r="K23" s="11"/>
    </row>
    <row r="24" spans="1:14" ht="17.45" customHeight="1" x14ac:dyDescent="0.2">
      <c r="A24" s="1"/>
      <c r="B24" s="403"/>
      <c r="C24" s="511" t="s">
        <v>173</v>
      </c>
      <c r="D24" s="511"/>
      <c r="E24" s="511"/>
      <c r="F24" s="309">
        <v>37995.480000000003</v>
      </c>
      <c r="G24" s="270"/>
      <c r="H24" s="252"/>
      <c r="I24" s="1"/>
      <c r="J24" s="4"/>
      <c r="K24" s="11"/>
    </row>
    <row r="25" spans="1:14" ht="15.6" customHeight="1" x14ac:dyDescent="0.2">
      <c r="A25" s="1"/>
      <c r="B25" s="403"/>
      <c r="C25" s="511" t="s">
        <v>15</v>
      </c>
      <c r="D25" s="511"/>
      <c r="E25" s="511"/>
      <c r="F25" s="309">
        <v>130376.44</v>
      </c>
      <c r="G25" s="270"/>
      <c r="H25" s="252"/>
      <c r="I25" s="1"/>
      <c r="K25" s="11"/>
    </row>
    <row r="26" spans="1:14" ht="15.75" customHeight="1" x14ac:dyDescent="0.2">
      <c r="A26" s="1"/>
      <c r="B26" s="403"/>
      <c r="C26" s="511" t="s">
        <v>16</v>
      </c>
      <c r="D26" s="511"/>
      <c r="E26" s="511"/>
      <c r="F26" s="309">
        <v>256282.82</v>
      </c>
      <c r="G26" s="270"/>
      <c r="H26" s="252"/>
      <c r="I26" s="1"/>
      <c r="K26" s="11"/>
      <c r="N26" s="4"/>
    </row>
    <row r="27" spans="1:14" ht="15.75" customHeight="1" x14ac:dyDescent="0.2">
      <c r="A27" s="1"/>
      <c r="B27" s="403"/>
      <c r="C27" s="511" t="s">
        <v>17</v>
      </c>
      <c r="D27" s="511"/>
      <c r="E27" s="511"/>
      <c r="F27" s="310">
        <v>213072.35</v>
      </c>
      <c r="G27" s="270"/>
      <c r="H27" s="252"/>
      <c r="I27" s="1"/>
      <c r="K27" s="12"/>
      <c r="L27" s="4"/>
      <c r="M27" s="4"/>
    </row>
    <row r="28" spans="1:14" ht="15.75" customHeight="1" x14ac:dyDescent="0.25">
      <c r="A28" s="1"/>
      <c r="B28" s="403"/>
      <c r="C28" s="498" t="s">
        <v>151</v>
      </c>
      <c r="D28" s="498"/>
      <c r="E28" s="499"/>
      <c r="F28" s="303">
        <v>42465.24</v>
      </c>
      <c r="G28" s="270"/>
      <c r="H28" s="252"/>
      <c r="I28" s="1"/>
      <c r="K28" s="12"/>
    </row>
    <row r="29" spans="1:14" ht="15.75" customHeight="1" x14ac:dyDescent="0.25">
      <c r="A29" s="1"/>
      <c r="B29" s="403"/>
      <c r="C29" s="500" t="s">
        <v>108</v>
      </c>
      <c r="D29" s="549"/>
      <c r="E29" s="550"/>
      <c r="F29" s="303">
        <v>4470.12</v>
      </c>
      <c r="G29" s="270"/>
      <c r="H29" s="252"/>
      <c r="I29" s="1"/>
      <c r="K29" s="12"/>
    </row>
    <row r="30" spans="1:14" ht="15.75" customHeight="1" thickBot="1" x14ac:dyDescent="0.25">
      <c r="A30" s="1"/>
      <c r="B30" s="403"/>
      <c r="C30" s="503" t="s">
        <v>109</v>
      </c>
      <c r="D30" s="538"/>
      <c r="E30" s="538"/>
      <c r="F30" s="341">
        <v>16390.18</v>
      </c>
      <c r="G30" s="270"/>
      <c r="H30" s="252"/>
      <c r="I30" s="1"/>
      <c r="K30" s="11"/>
    </row>
    <row r="31" spans="1:14" ht="15.75" hidden="1" customHeight="1" thickBot="1" x14ac:dyDescent="0.25">
      <c r="A31" s="1"/>
      <c r="B31" s="403"/>
      <c r="C31" s="539" t="s">
        <v>110</v>
      </c>
      <c r="D31" s="540"/>
      <c r="E31" s="541"/>
      <c r="F31" s="312"/>
      <c r="G31" s="270"/>
      <c r="H31" s="252"/>
      <c r="I31" s="1"/>
      <c r="K31" s="11"/>
    </row>
    <row r="32" spans="1:14" ht="14.25" customHeight="1" thickBot="1" x14ac:dyDescent="0.25">
      <c r="A32" s="1"/>
      <c r="B32" s="403"/>
      <c r="C32" s="542" t="s">
        <v>145</v>
      </c>
      <c r="D32" s="543"/>
      <c r="E32" s="544"/>
      <c r="F32" s="275">
        <f>SUM(F21:F31)</f>
        <v>1308979.56</v>
      </c>
      <c r="G32" s="270"/>
      <c r="H32" s="252"/>
      <c r="I32" s="1"/>
      <c r="K32" s="11"/>
      <c r="M32" s="4"/>
    </row>
    <row r="33" spans="1:16" ht="30" customHeight="1" x14ac:dyDescent="0.2">
      <c r="A33" s="1"/>
      <c r="B33" s="403"/>
      <c r="C33" s="545" t="s">
        <v>150</v>
      </c>
      <c r="D33" s="545"/>
      <c r="E33" s="546"/>
      <c r="F33" s="313">
        <v>208714</v>
      </c>
      <c r="G33" s="270"/>
      <c r="H33" s="252"/>
      <c r="I33" s="1"/>
      <c r="M33" s="4"/>
      <c r="N33" s="4"/>
    </row>
    <row r="34" spans="1:16" ht="31.15" customHeight="1" thickBot="1" x14ac:dyDescent="0.25">
      <c r="A34" s="1"/>
      <c r="B34" s="403"/>
      <c r="C34" s="547" t="s">
        <v>152</v>
      </c>
      <c r="D34" s="548"/>
      <c r="E34" s="548"/>
      <c r="F34" s="314">
        <v>301683.40999999997</v>
      </c>
      <c r="G34" s="270"/>
      <c r="H34" s="252"/>
      <c r="I34" s="1"/>
      <c r="L34" s="4"/>
      <c r="M34" s="433"/>
      <c r="N34" s="433"/>
    </row>
    <row r="35" spans="1:16" ht="30" customHeight="1" thickBot="1" x14ac:dyDescent="0.35">
      <c r="A35" s="1"/>
      <c r="B35" s="403"/>
      <c r="C35" s="684" t="s">
        <v>18</v>
      </c>
      <c r="D35" s="685"/>
      <c r="E35" s="685"/>
      <c r="F35" s="279">
        <f>F32+F33</f>
        <v>1517693.56</v>
      </c>
      <c r="G35" s="315"/>
      <c r="H35" s="252"/>
      <c r="I35" s="1"/>
      <c r="L35" s="4"/>
      <c r="M35" s="433"/>
    </row>
    <row r="36" spans="1:16" ht="17.45" customHeight="1" x14ac:dyDescent="0.2">
      <c r="A36" s="1"/>
      <c r="B36" s="403"/>
      <c r="C36" s="281"/>
      <c r="D36" s="281"/>
      <c r="E36" s="281"/>
      <c r="F36" s="281"/>
      <c r="G36" s="316"/>
      <c r="H36" s="252"/>
      <c r="I36" s="1"/>
      <c r="L36" s="4"/>
    </row>
    <row r="37" spans="1:16" ht="33" customHeight="1" x14ac:dyDescent="0.2">
      <c r="A37" s="1"/>
      <c r="B37" s="403"/>
      <c r="C37" s="513" t="s">
        <v>216</v>
      </c>
      <c r="D37" s="513"/>
      <c r="E37" s="513"/>
      <c r="F37" s="513"/>
      <c r="G37" s="256">
        <f>G19+H19-F35</f>
        <v>-64990.229999999981</v>
      </c>
      <c r="H37" s="317"/>
      <c r="I37" s="1"/>
      <c r="J37" s="221"/>
      <c r="L37" s="4"/>
    </row>
    <row r="38" spans="1:16" ht="28.9" customHeight="1" x14ac:dyDescent="0.2">
      <c r="A38" s="1"/>
      <c r="B38" s="318" t="s">
        <v>19</v>
      </c>
      <c r="C38" s="401"/>
      <c r="D38" s="401"/>
      <c r="E38" s="401"/>
      <c r="F38" s="401"/>
      <c r="G38" s="401"/>
      <c r="H38" s="320"/>
      <c r="I38" s="1"/>
      <c r="L38" s="4"/>
    </row>
    <row r="39" spans="1:16" ht="15.6" customHeight="1" x14ac:dyDescent="0.2">
      <c r="A39" s="1"/>
      <c r="B39" s="318" t="s">
        <v>149</v>
      </c>
      <c r="C39" s="401"/>
      <c r="D39" s="401"/>
      <c r="E39" s="401"/>
      <c r="F39" s="401"/>
      <c r="G39" s="401"/>
      <c r="H39" s="321"/>
      <c r="I39" s="1"/>
      <c r="L39" s="4"/>
    </row>
    <row r="40" spans="1:16" ht="13.9" customHeight="1" x14ac:dyDescent="0.2">
      <c r="A40" s="1"/>
      <c r="B40" s="318" t="s">
        <v>148</v>
      </c>
      <c r="C40" s="401"/>
      <c r="D40" s="401"/>
      <c r="E40" s="401"/>
      <c r="F40" s="401"/>
      <c r="G40" s="401"/>
      <c r="H40" s="321"/>
      <c r="I40" s="1"/>
      <c r="L40" s="4"/>
    </row>
    <row r="41" spans="1:16" ht="19.899999999999999" customHeight="1" x14ac:dyDescent="0.2">
      <c r="A41" s="1"/>
      <c r="B41" s="318"/>
      <c r="C41" s="401" t="s">
        <v>20</v>
      </c>
      <c r="D41" s="401"/>
      <c r="E41" s="401"/>
      <c r="F41" s="401" t="s">
        <v>172</v>
      </c>
      <c r="G41" s="401"/>
      <c r="H41" s="321"/>
      <c r="I41" s="1"/>
      <c r="P41" s="4"/>
    </row>
    <row r="42" spans="1:16" ht="24" customHeight="1" x14ac:dyDescent="0.2">
      <c r="A42" s="1"/>
      <c r="B42" s="318"/>
      <c r="C42" s="537" t="s">
        <v>21</v>
      </c>
      <c r="D42" s="537"/>
      <c r="E42" s="537"/>
      <c r="F42" s="537"/>
      <c r="G42" s="537"/>
      <c r="H42" s="321"/>
      <c r="I42" s="1"/>
      <c r="L42" s="4"/>
      <c r="P42" s="4"/>
    </row>
    <row r="43" spans="1:16" ht="34.5" customHeight="1" thickBot="1" x14ac:dyDescent="0.25">
      <c r="A43" s="1"/>
      <c r="B43" s="288"/>
      <c r="C43" s="515" t="s">
        <v>39</v>
      </c>
      <c r="D43" s="515"/>
      <c r="E43" s="515"/>
      <c r="F43" s="515"/>
      <c r="G43" s="515"/>
      <c r="H43" s="289"/>
      <c r="I43" s="1"/>
    </row>
  </sheetData>
  <mergeCells count="37">
    <mergeCell ref="J12:K12"/>
    <mergeCell ref="C13:E13"/>
    <mergeCell ref="F13:G13"/>
    <mergeCell ref="C8:G8"/>
    <mergeCell ref="C2:G2"/>
    <mergeCell ref="C3:G3"/>
    <mergeCell ref="C5:G5"/>
    <mergeCell ref="C6:G6"/>
    <mergeCell ref="C7:G7"/>
    <mergeCell ref="C19:E19"/>
    <mergeCell ref="C25:E25"/>
    <mergeCell ref="C26:E26"/>
    <mergeCell ref="C9:G9"/>
    <mergeCell ref="C10:F10"/>
    <mergeCell ref="C11:F11"/>
    <mergeCell ref="C24:E24"/>
    <mergeCell ref="C37:F37"/>
    <mergeCell ref="C42:G42"/>
    <mergeCell ref="C43:G43"/>
    <mergeCell ref="C34:E34"/>
    <mergeCell ref="C35:E35"/>
    <mergeCell ref="C33:E33"/>
    <mergeCell ref="C14:G14"/>
    <mergeCell ref="C16:E16"/>
    <mergeCell ref="C17:E17"/>
    <mergeCell ref="C18:E18"/>
    <mergeCell ref="C20:G20"/>
    <mergeCell ref="C28:E28"/>
    <mergeCell ref="C29:E29"/>
    <mergeCell ref="C30:E30"/>
    <mergeCell ref="C31:E31"/>
    <mergeCell ref="C32:E32"/>
    <mergeCell ref="C21:E21"/>
    <mergeCell ref="C22:E22"/>
    <mergeCell ref="C23:E23"/>
    <mergeCell ref="C27:E27"/>
    <mergeCell ref="C15:E15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4"/>
  <sheetViews>
    <sheetView workbookViewId="0">
      <selection activeCell="J33" sqref="J33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4" customWidth="1"/>
    <col min="9" max="10" width="8.75" customWidth="1"/>
    <col min="12" max="12" width="9.875" bestFit="1" customWidth="1"/>
    <col min="13" max="13" width="8.75" bestFit="1" customWidth="1"/>
    <col min="15" max="15" width="8.75" customWidth="1"/>
  </cols>
  <sheetData>
    <row r="1" spans="1:11" ht="9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11" ht="13.5" customHeight="1" thickBo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11" x14ac:dyDescent="0.2">
      <c r="A3" s="1"/>
      <c r="B3" s="242"/>
      <c r="C3" s="529"/>
      <c r="D3" s="529"/>
      <c r="E3" s="529"/>
      <c r="F3" s="529"/>
      <c r="G3" s="529"/>
      <c r="H3" s="243"/>
      <c r="I3" s="1"/>
    </row>
    <row r="4" spans="1:11" ht="21.6" customHeight="1" x14ac:dyDescent="0.2">
      <c r="A4" s="1"/>
      <c r="B4" s="244"/>
      <c r="C4" s="530" t="s">
        <v>80</v>
      </c>
      <c r="D4" s="530"/>
      <c r="E4" s="530"/>
      <c r="F4" s="530"/>
      <c r="G4" s="530"/>
      <c r="H4" s="245"/>
      <c r="I4" s="1"/>
    </row>
    <row r="5" spans="1:11" ht="22.5" hidden="1" x14ac:dyDescent="0.2">
      <c r="A5" s="1"/>
      <c r="B5" s="244"/>
      <c r="C5" s="400"/>
      <c r="D5" s="400"/>
      <c r="E5" s="400"/>
      <c r="F5" s="400"/>
      <c r="G5" s="400"/>
      <c r="H5" s="245"/>
      <c r="I5" s="1"/>
    </row>
    <row r="6" spans="1:11" ht="15" x14ac:dyDescent="0.2">
      <c r="A6" s="1"/>
      <c r="B6" s="244"/>
      <c r="C6" s="531" t="s">
        <v>175</v>
      </c>
      <c r="D6" s="531"/>
      <c r="E6" s="531"/>
      <c r="F6" s="531"/>
      <c r="G6" s="531"/>
      <c r="H6" s="245"/>
      <c r="I6" s="1"/>
    </row>
    <row r="7" spans="1:11" ht="18" customHeight="1" x14ac:dyDescent="0.2">
      <c r="A7" s="1"/>
      <c r="B7" s="244"/>
      <c r="C7" s="532" t="s">
        <v>213</v>
      </c>
      <c r="D7" s="532"/>
      <c r="E7" s="532"/>
      <c r="F7" s="532"/>
      <c r="G7" s="532"/>
      <c r="H7" s="245"/>
      <c r="I7" s="1"/>
    </row>
    <row r="8" spans="1:11" ht="1.9" customHeight="1" x14ac:dyDescent="0.2">
      <c r="A8" s="1"/>
      <c r="B8" s="244"/>
      <c r="C8" s="521"/>
      <c r="D8" s="521"/>
      <c r="E8" s="521"/>
      <c r="F8" s="521"/>
      <c r="G8" s="521"/>
      <c r="H8" s="245"/>
      <c r="I8" s="1"/>
    </row>
    <row r="9" spans="1:11" ht="18.75" x14ac:dyDescent="0.2">
      <c r="A9" s="1"/>
      <c r="B9" s="244"/>
      <c r="C9" s="528" t="s">
        <v>180</v>
      </c>
      <c r="D9" s="528"/>
      <c r="E9" s="528"/>
      <c r="F9" s="528"/>
      <c r="G9" s="528"/>
      <c r="H9" s="245"/>
      <c r="I9" s="1"/>
    </row>
    <row r="10" spans="1:11" ht="2.4500000000000002" customHeight="1" x14ac:dyDescent="0.2">
      <c r="A10" s="1"/>
      <c r="B10" s="244"/>
      <c r="C10" s="521"/>
      <c r="D10" s="521"/>
      <c r="E10" s="521"/>
      <c r="F10" s="521"/>
      <c r="G10" s="521"/>
      <c r="H10" s="245"/>
      <c r="I10" s="1"/>
    </row>
    <row r="11" spans="1:11" ht="15.75" x14ac:dyDescent="0.2">
      <c r="A11" s="1"/>
      <c r="B11" s="244"/>
      <c r="C11" s="689" t="s">
        <v>3</v>
      </c>
      <c r="D11" s="689"/>
      <c r="E11" s="689"/>
      <c r="F11" s="689"/>
      <c r="G11" s="247">
        <v>122</v>
      </c>
      <c r="H11" s="245"/>
      <c r="I11" s="1"/>
    </row>
    <row r="12" spans="1:11" ht="15.75" x14ac:dyDescent="0.2">
      <c r="A12" s="1"/>
      <c r="B12" s="244"/>
      <c r="C12" s="690" t="s">
        <v>4</v>
      </c>
      <c r="D12" s="690"/>
      <c r="E12" s="690"/>
      <c r="F12" s="690"/>
      <c r="G12" s="411">
        <v>3573.07</v>
      </c>
      <c r="H12" s="245"/>
      <c r="I12" s="1"/>
    </row>
    <row r="13" spans="1:11" ht="4.9000000000000004" customHeight="1" x14ac:dyDescent="0.2">
      <c r="A13" s="1"/>
      <c r="B13" s="244"/>
      <c r="C13" s="249"/>
      <c r="D13" s="249"/>
      <c r="E13" s="249"/>
      <c r="F13" s="249"/>
      <c r="G13" s="250"/>
      <c r="H13" s="245"/>
      <c r="I13" s="1"/>
      <c r="J13" s="486"/>
      <c r="K13" s="486"/>
    </row>
    <row r="14" spans="1:11" ht="34.9" customHeight="1" x14ac:dyDescent="0.2">
      <c r="A14" s="1"/>
      <c r="B14" s="403"/>
      <c r="C14" s="526" t="s">
        <v>208</v>
      </c>
      <c r="D14" s="526"/>
      <c r="E14" s="526"/>
      <c r="F14" s="688">
        <v>-1009598.88</v>
      </c>
      <c r="G14" s="688"/>
      <c r="H14" s="252"/>
      <c r="I14" s="1"/>
    </row>
    <row r="15" spans="1:11" ht="29.45" customHeight="1" x14ac:dyDescent="0.2">
      <c r="A15" s="1"/>
      <c r="B15" s="403"/>
      <c r="C15" s="659" t="s">
        <v>5</v>
      </c>
      <c r="D15" s="659"/>
      <c r="E15" s="659"/>
      <c r="F15" s="659"/>
      <c r="G15" s="659"/>
      <c r="H15" s="252"/>
      <c r="I15" s="1"/>
    </row>
    <row r="16" spans="1:11" ht="42" customHeight="1" x14ac:dyDescent="0.2">
      <c r="A16" s="1"/>
      <c r="B16" s="403"/>
      <c r="C16" s="512" t="s">
        <v>6</v>
      </c>
      <c r="D16" s="512"/>
      <c r="E16" s="512"/>
      <c r="F16" s="256" t="s">
        <v>7</v>
      </c>
      <c r="G16" s="257" t="s">
        <v>8</v>
      </c>
      <c r="H16" s="408" t="s">
        <v>207</v>
      </c>
      <c r="I16" s="1"/>
    </row>
    <row r="17" spans="1:14" ht="17.45" customHeight="1" x14ac:dyDescent="0.25">
      <c r="A17" s="1"/>
      <c r="B17" s="403"/>
      <c r="C17" s="498" t="s">
        <v>9</v>
      </c>
      <c r="D17" s="498"/>
      <c r="E17" s="498"/>
      <c r="F17" s="303">
        <f>F20-F19-F18</f>
        <v>921405.96000000008</v>
      </c>
      <c r="G17" s="304">
        <f>G20-G19-G18</f>
        <v>800364.28</v>
      </c>
      <c r="H17" s="431">
        <f>F17-G17</f>
        <v>121041.68000000005</v>
      </c>
      <c r="I17" s="1"/>
      <c r="K17" s="4"/>
    </row>
    <row r="18" spans="1:14" ht="16.899999999999999" customHeight="1" x14ac:dyDescent="0.25">
      <c r="A18" s="1"/>
      <c r="B18" s="403"/>
      <c r="C18" s="498" t="s">
        <v>140</v>
      </c>
      <c r="D18" s="498"/>
      <c r="E18" s="498"/>
      <c r="F18" s="303">
        <v>63885.48</v>
      </c>
      <c r="G18" s="304">
        <v>90559.22</v>
      </c>
      <c r="H18" s="431">
        <f>F18-G18</f>
        <v>-26673.739999999998</v>
      </c>
      <c r="I18" s="1"/>
    </row>
    <row r="19" spans="1:14" ht="15.6" customHeight="1" x14ac:dyDescent="0.25">
      <c r="A19" s="1"/>
      <c r="B19" s="403"/>
      <c r="C19" s="498" t="s">
        <v>141</v>
      </c>
      <c r="D19" s="498"/>
      <c r="E19" s="498"/>
      <c r="F19" s="303">
        <v>2572.44</v>
      </c>
      <c r="G19" s="304">
        <v>3981.45</v>
      </c>
      <c r="H19" s="431">
        <f>F19-G19</f>
        <v>-1409.0099999999998</v>
      </c>
      <c r="I19" s="1"/>
    </row>
    <row r="20" spans="1:14" s="114" customFormat="1" ht="15.6" customHeight="1" x14ac:dyDescent="0.2">
      <c r="A20" s="113"/>
      <c r="B20" s="266"/>
      <c r="C20" s="559" t="s">
        <v>10</v>
      </c>
      <c r="D20" s="559"/>
      <c r="E20" s="559"/>
      <c r="F20" s="256">
        <v>987863.88</v>
      </c>
      <c r="G20" s="257">
        <v>894904.95</v>
      </c>
      <c r="H20" s="432">
        <f>F20-G20-F14</f>
        <v>1102557.81</v>
      </c>
      <c r="I20" s="113"/>
    </row>
    <row r="21" spans="1:14" ht="23.45" customHeight="1" x14ac:dyDescent="0.2">
      <c r="A21" s="1"/>
      <c r="B21" s="403"/>
      <c r="C21" s="686" t="s">
        <v>11</v>
      </c>
      <c r="D21" s="686"/>
      <c r="E21" s="686"/>
      <c r="F21" s="686"/>
      <c r="G21" s="686"/>
      <c r="H21" s="252"/>
      <c r="I21" s="1"/>
      <c r="J21" s="4"/>
      <c r="K21" s="4"/>
    </row>
    <row r="22" spans="1:14" ht="16.5" customHeight="1" x14ac:dyDescent="0.2">
      <c r="A22" s="1"/>
      <c r="B22" s="403"/>
      <c r="C22" s="511" t="s">
        <v>12</v>
      </c>
      <c r="D22" s="511"/>
      <c r="E22" s="511"/>
      <c r="F22" s="309">
        <v>112335.17</v>
      </c>
      <c r="G22" s="270"/>
      <c r="H22" s="252"/>
      <c r="I22" s="1"/>
      <c r="J22" s="4"/>
      <c r="N22" s="4"/>
    </row>
    <row r="23" spans="1:14" ht="15.75" x14ac:dyDescent="0.2">
      <c r="A23" s="1"/>
      <c r="B23" s="403"/>
      <c r="C23" s="511" t="s">
        <v>13</v>
      </c>
      <c r="D23" s="511"/>
      <c r="E23" s="511"/>
      <c r="F23" s="309">
        <v>122196.65</v>
      </c>
      <c r="G23" s="270"/>
      <c r="H23" s="252"/>
      <c r="I23" s="1"/>
      <c r="J23" s="4"/>
    </row>
    <row r="24" spans="1:14" ht="16.149999999999999" customHeight="1" x14ac:dyDescent="0.2">
      <c r="A24" s="1"/>
      <c r="B24" s="403"/>
      <c r="C24" s="511" t="s">
        <v>174</v>
      </c>
      <c r="D24" s="511"/>
      <c r="E24" s="511"/>
      <c r="F24" s="309">
        <v>115336.68</v>
      </c>
      <c r="G24" s="270"/>
      <c r="H24" s="252"/>
      <c r="I24" s="1"/>
      <c r="J24" s="4"/>
    </row>
    <row r="25" spans="1:14" ht="16.149999999999999" customHeight="1" x14ac:dyDescent="0.2">
      <c r="A25" s="1"/>
      <c r="B25" s="403"/>
      <c r="C25" s="511" t="s">
        <v>173</v>
      </c>
      <c r="D25" s="511"/>
      <c r="E25" s="511"/>
      <c r="F25" s="309">
        <v>21867</v>
      </c>
      <c r="G25" s="270"/>
      <c r="H25" s="252"/>
      <c r="I25" s="1"/>
      <c r="J25" s="4"/>
    </row>
    <row r="26" spans="1:14" ht="16.149999999999999" customHeight="1" x14ac:dyDescent="0.2">
      <c r="A26" s="1"/>
      <c r="B26" s="403"/>
      <c r="C26" s="511" t="s">
        <v>15</v>
      </c>
      <c r="D26" s="511"/>
      <c r="E26" s="511"/>
      <c r="F26" s="309">
        <v>75033.03</v>
      </c>
      <c r="G26" s="270"/>
      <c r="H26" s="252"/>
      <c r="I26" s="1"/>
    </row>
    <row r="27" spans="1:14" ht="17.45" customHeight="1" x14ac:dyDescent="0.2">
      <c r="A27" s="1"/>
      <c r="B27" s="403"/>
      <c r="C27" s="511" t="s">
        <v>16</v>
      </c>
      <c r="D27" s="511"/>
      <c r="E27" s="511"/>
      <c r="F27" s="309">
        <v>147493.5</v>
      </c>
      <c r="G27" s="270"/>
      <c r="H27" s="252"/>
      <c r="I27" s="1"/>
    </row>
    <row r="28" spans="1:14" ht="31.5" customHeight="1" x14ac:dyDescent="0.2">
      <c r="A28" s="1"/>
      <c r="B28" s="403"/>
      <c r="C28" s="511" t="s">
        <v>17</v>
      </c>
      <c r="D28" s="511"/>
      <c r="E28" s="511"/>
      <c r="F28" s="310">
        <v>122625.41</v>
      </c>
      <c r="G28" s="270"/>
      <c r="H28" s="252"/>
      <c r="I28" s="1"/>
      <c r="L28" s="4"/>
      <c r="M28" s="4"/>
    </row>
    <row r="29" spans="1:14" ht="15.75" customHeight="1" x14ac:dyDescent="0.25">
      <c r="A29" s="1"/>
      <c r="B29" s="403"/>
      <c r="C29" s="498" t="s">
        <v>151</v>
      </c>
      <c r="D29" s="498"/>
      <c r="E29" s="499"/>
      <c r="F29" s="303">
        <v>63885.48</v>
      </c>
      <c r="G29" s="270"/>
      <c r="H29" s="252"/>
      <c r="I29" s="1"/>
    </row>
    <row r="30" spans="1:14" ht="17.25" customHeight="1" x14ac:dyDescent="0.25">
      <c r="A30" s="1"/>
      <c r="B30" s="403"/>
      <c r="C30" s="500" t="s">
        <v>108</v>
      </c>
      <c r="D30" s="549"/>
      <c r="E30" s="550"/>
      <c r="F30" s="303">
        <v>2572.44</v>
      </c>
      <c r="G30" s="270"/>
      <c r="H30" s="252"/>
      <c r="I30" s="1"/>
      <c r="L30" s="4"/>
    </row>
    <row r="31" spans="1:14" ht="16.5" customHeight="1" thickBot="1" x14ac:dyDescent="0.25">
      <c r="A31" s="1"/>
      <c r="B31" s="403"/>
      <c r="C31" s="503" t="s">
        <v>109</v>
      </c>
      <c r="D31" s="538"/>
      <c r="E31" s="538"/>
      <c r="F31" s="341">
        <v>9432.7199999999993</v>
      </c>
      <c r="G31" s="270"/>
      <c r="H31" s="252"/>
      <c r="I31" s="1"/>
    </row>
    <row r="32" spans="1:14" ht="13.9" hidden="1" customHeight="1" thickBot="1" x14ac:dyDescent="0.25">
      <c r="A32" s="1"/>
      <c r="B32" s="403"/>
      <c r="C32" s="539" t="s">
        <v>110</v>
      </c>
      <c r="D32" s="540"/>
      <c r="E32" s="541"/>
      <c r="F32" s="312"/>
      <c r="G32" s="270"/>
      <c r="H32" s="252"/>
      <c r="I32" s="1"/>
    </row>
    <row r="33" spans="1:16" ht="20.45" customHeight="1" thickBot="1" x14ac:dyDescent="0.25">
      <c r="A33" s="1"/>
      <c r="B33" s="403"/>
      <c r="C33" s="542" t="s">
        <v>145</v>
      </c>
      <c r="D33" s="543"/>
      <c r="E33" s="544"/>
      <c r="F33" s="275">
        <f>SUM(F22:F32)</f>
        <v>792778.08</v>
      </c>
      <c r="G33" s="270"/>
      <c r="H33" s="252"/>
      <c r="I33" s="1"/>
    </row>
    <row r="34" spans="1:16" ht="31.9" customHeight="1" x14ac:dyDescent="0.2">
      <c r="A34" s="1"/>
      <c r="B34" s="403"/>
      <c r="C34" s="545" t="s">
        <v>150</v>
      </c>
      <c r="D34" s="545"/>
      <c r="E34" s="546"/>
      <c r="F34" s="313">
        <v>1688</v>
      </c>
      <c r="G34" s="270"/>
      <c r="H34" s="252"/>
      <c r="I34" s="1"/>
    </row>
    <row r="35" spans="1:16" ht="31.5" customHeight="1" thickBot="1" x14ac:dyDescent="0.25">
      <c r="A35" s="1"/>
      <c r="B35" s="403"/>
      <c r="C35" s="547" t="s">
        <v>152</v>
      </c>
      <c r="D35" s="548"/>
      <c r="E35" s="548"/>
      <c r="F35" s="314">
        <v>166078.85</v>
      </c>
      <c r="G35" s="270"/>
      <c r="H35" s="252"/>
      <c r="I35" s="1"/>
      <c r="L35" s="4"/>
    </row>
    <row r="36" spans="1:16" ht="22.15" customHeight="1" thickBot="1" x14ac:dyDescent="0.35">
      <c r="A36" s="1"/>
      <c r="B36" s="403"/>
      <c r="C36" s="684" t="s">
        <v>18</v>
      </c>
      <c r="D36" s="685"/>
      <c r="E36" s="685"/>
      <c r="F36" s="279">
        <f>F33+F34</f>
        <v>794466.08</v>
      </c>
      <c r="G36" s="315"/>
      <c r="H36" s="252"/>
      <c r="I36" s="1"/>
      <c r="L36" s="4"/>
    </row>
    <row r="37" spans="1:16" ht="18.600000000000001" customHeight="1" x14ac:dyDescent="0.2">
      <c r="A37" s="1"/>
      <c r="B37" s="403"/>
      <c r="C37" s="281"/>
      <c r="D37" s="281"/>
      <c r="E37" s="281"/>
      <c r="F37" s="281"/>
      <c r="G37" s="316"/>
      <c r="H37" s="252"/>
      <c r="I37" s="1"/>
      <c r="L37" s="4"/>
    </row>
    <row r="38" spans="1:16" ht="34.15" customHeight="1" x14ac:dyDescent="0.2">
      <c r="A38" s="1"/>
      <c r="B38" s="403"/>
      <c r="C38" s="513" t="s">
        <v>216</v>
      </c>
      <c r="D38" s="513"/>
      <c r="E38" s="513"/>
      <c r="F38" s="513"/>
      <c r="G38" s="256">
        <f>G20-F36-H20</f>
        <v>-1002118.9400000001</v>
      </c>
      <c r="H38" s="317"/>
      <c r="I38" s="1"/>
      <c r="L38" s="4"/>
    </row>
    <row r="39" spans="1:16" ht="27" customHeight="1" x14ac:dyDescent="0.2">
      <c r="A39" s="1"/>
      <c r="B39" s="318" t="s">
        <v>19</v>
      </c>
      <c r="C39" s="401"/>
      <c r="D39" s="401"/>
      <c r="E39" s="401"/>
      <c r="F39" s="401"/>
      <c r="G39" s="401"/>
      <c r="H39" s="320"/>
      <c r="I39" s="1"/>
      <c r="L39" s="4"/>
    </row>
    <row r="40" spans="1:16" ht="15.6" customHeight="1" x14ac:dyDescent="0.2">
      <c r="A40" s="1"/>
      <c r="B40" s="318" t="s">
        <v>149</v>
      </c>
      <c r="C40" s="401"/>
      <c r="D40" s="401"/>
      <c r="E40" s="401"/>
      <c r="F40" s="401"/>
      <c r="G40" s="401"/>
      <c r="H40" s="321"/>
      <c r="I40" s="1"/>
      <c r="L40" s="4"/>
    </row>
    <row r="41" spans="1:16" ht="15" customHeight="1" x14ac:dyDescent="0.2">
      <c r="A41" s="1"/>
      <c r="B41" s="318" t="s">
        <v>148</v>
      </c>
      <c r="C41" s="401"/>
      <c r="D41" s="401"/>
      <c r="E41" s="401"/>
      <c r="F41" s="401"/>
      <c r="G41" s="401"/>
      <c r="H41" s="321"/>
      <c r="I41" s="1"/>
      <c r="L41" s="4"/>
    </row>
    <row r="42" spans="1:16" ht="22.9" customHeight="1" x14ac:dyDescent="0.2">
      <c r="A42" s="1"/>
      <c r="B42" s="318"/>
      <c r="C42" s="401" t="s">
        <v>20</v>
      </c>
      <c r="D42" s="401"/>
      <c r="E42" s="401"/>
      <c r="F42" s="401" t="s">
        <v>172</v>
      </c>
      <c r="G42" s="401"/>
      <c r="H42" s="321"/>
      <c r="I42" s="1"/>
      <c r="P42" s="4"/>
    </row>
    <row r="43" spans="1:16" ht="23.45" customHeight="1" x14ac:dyDescent="0.2">
      <c r="A43" s="1"/>
      <c r="B43" s="318"/>
      <c r="C43" s="537" t="s">
        <v>21</v>
      </c>
      <c r="D43" s="537"/>
      <c r="E43" s="537"/>
      <c r="F43" s="537"/>
      <c r="G43" s="537"/>
      <c r="H43" s="321"/>
      <c r="I43" s="1"/>
      <c r="L43" s="4"/>
      <c r="P43" s="4"/>
    </row>
    <row r="44" spans="1:16" ht="34.5" customHeight="1" thickBot="1" x14ac:dyDescent="0.25">
      <c r="A44" s="1"/>
      <c r="B44" s="288"/>
      <c r="C44" s="515" t="s">
        <v>39</v>
      </c>
      <c r="D44" s="515"/>
      <c r="E44" s="515"/>
      <c r="F44" s="515"/>
      <c r="G44" s="515"/>
      <c r="H44" s="289"/>
      <c r="I44" s="1"/>
    </row>
  </sheetData>
  <mergeCells count="37">
    <mergeCell ref="J13:K13"/>
    <mergeCell ref="C14:E14"/>
    <mergeCell ref="F14:G14"/>
    <mergeCell ref="C9:G9"/>
    <mergeCell ref="C3:G3"/>
    <mergeCell ref="C4:G4"/>
    <mergeCell ref="C6:G6"/>
    <mergeCell ref="C7:G7"/>
    <mergeCell ref="C8:G8"/>
    <mergeCell ref="C20:E20"/>
    <mergeCell ref="C26:E26"/>
    <mergeCell ref="C27:E27"/>
    <mergeCell ref="C10:G10"/>
    <mergeCell ref="C11:F11"/>
    <mergeCell ref="C12:F12"/>
    <mergeCell ref="C25:E25"/>
    <mergeCell ref="C38:F38"/>
    <mergeCell ref="C43:G43"/>
    <mergeCell ref="C44:G44"/>
    <mergeCell ref="C35:E35"/>
    <mergeCell ref="C36:E36"/>
    <mergeCell ref="C34:E34"/>
    <mergeCell ref="C15:G15"/>
    <mergeCell ref="C17:E17"/>
    <mergeCell ref="C18:E18"/>
    <mergeCell ref="C19:E19"/>
    <mergeCell ref="C21:G21"/>
    <mergeCell ref="C29:E29"/>
    <mergeCell ref="C30:E30"/>
    <mergeCell ref="C31:E31"/>
    <mergeCell ref="C32:E32"/>
    <mergeCell ref="C33:E33"/>
    <mergeCell ref="C22:E22"/>
    <mergeCell ref="C23:E23"/>
    <mergeCell ref="C24:E24"/>
    <mergeCell ref="C28:E28"/>
    <mergeCell ref="C16:E16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3"/>
  <sheetViews>
    <sheetView workbookViewId="0">
      <selection activeCell="J32" sqref="J32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3.625" customWidth="1"/>
    <col min="9" max="10" width="8.75" customWidth="1"/>
    <col min="12" max="13" width="9.8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9.7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81</v>
      </c>
      <c r="D3" s="530"/>
      <c r="E3" s="530"/>
      <c r="F3" s="530"/>
      <c r="G3" s="530"/>
      <c r="H3" s="245"/>
      <c r="I3" s="1"/>
    </row>
    <row r="4" spans="1:11" ht="7.5" customHeight="1" x14ac:dyDescent="0.2">
      <c r="A4" s="1"/>
      <c r="B4" s="244"/>
      <c r="C4" s="400"/>
      <c r="D4" s="400"/>
      <c r="E4" s="400"/>
      <c r="F4" s="400"/>
      <c r="G4" s="400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5.2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82</v>
      </c>
      <c r="D8" s="528"/>
      <c r="E8" s="528"/>
      <c r="F8" s="528"/>
      <c r="G8" s="528"/>
      <c r="H8" s="245"/>
      <c r="I8" s="1"/>
    </row>
    <row r="9" spans="1:11" ht="6.75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91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411">
        <v>2655.69</v>
      </c>
      <c r="H11" s="245"/>
      <c r="I11" s="1"/>
    </row>
    <row r="12" spans="1:11" ht="15.6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3.6" customHeight="1" x14ac:dyDescent="0.2">
      <c r="A13" s="1"/>
      <c r="B13" s="403"/>
      <c r="C13" s="526" t="s">
        <v>208</v>
      </c>
      <c r="D13" s="526"/>
      <c r="E13" s="526"/>
      <c r="F13" s="688">
        <v>-564378.55000000005</v>
      </c>
      <c r="G13" s="688"/>
      <c r="H13" s="252"/>
      <c r="I13" s="1"/>
    </row>
    <row r="14" spans="1:11" ht="27" customHeight="1" x14ac:dyDescent="0.2">
      <c r="A14" s="1"/>
      <c r="B14" s="403"/>
      <c r="C14" s="659" t="s">
        <v>5</v>
      </c>
      <c r="D14" s="659"/>
      <c r="E14" s="659"/>
      <c r="F14" s="659"/>
      <c r="G14" s="659"/>
      <c r="H14" s="252"/>
      <c r="I14" s="1"/>
    </row>
    <row r="15" spans="1:11" ht="41.25" customHeight="1" x14ac:dyDescent="0.2">
      <c r="A15" s="1"/>
      <c r="B15" s="403"/>
      <c r="C15" s="512" t="s">
        <v>6</v>
      </c>
      <c r="D15" s="512"/>
      <c r="E15" s="512"/>
      <c r="F15" s="256" t="s">
        <v>7</v>
      </c>
      <c r="G15" s="257" t="s">
        <v>8</v>
      </c>
      <c r="H15" s="408" t="s">
        <v>207</v>
      </c>
      <c r="I15" s="1"/>
    </row>
    <row r="16" spans="1:11" ht="16.149999999999999" customHeight="1" x14ac:dyDescent="0.25">
      <c r="A16" s="1"/>
      <c r="B16" s="403"/>
      <c r="C16" s="498" t="s">
        <v>9</v>
      </c>
      <c r="D16" s="498"/>
      <c r="E16" s="498"/>
      <c r="F16" s="303">
        <f>F19-F18-F17</f>
        <v>691866.6</v>
      </c>
      <c r="G16" s="304">
        <f>G19-G18-G17</f>
        <v>637337.0199999999</v>
      </c>
      <c r="H16" s="431">
        <f>F16-G16</f>
        <v>54529.580000000075</v>
      </c>
      <c r="I16" s="1"/>
      <c r="K16" s="4"/>
    </row>
    <row r="17" spans="1:14" ht="15.75" customHeight="1" x14ac:dyDescent="0.25">
      <c r="A17" s="1"/>
      <c r="B17" s="403"/>
      <c r="C17" s="498" t="s">
        <v>140</v>
      </c>
      <c r="D17" s="498"/>
      <c r="E17" s="498"/>
      <c r="F17" s="303">
        <v>10624.56</v>
      </c>
      <c r="G17" s="304">
        <v>16979.03</v>
      </c>
      <c r="H17" s="431">
        <f>F17-G17</f>
        <v>-6354.4699999999993</v>
      </c>
      <c r="I17" s="1"/>
    </row>
    <row r="18" spans="1:14" ht="15.6" customHeight="1" x14ac:dyDescent="0.25">
      <c r="A18" s="1"/>
      <c r="B18" s="403"/>
      <c r="C18" s="498" t="s">
        <v>141</v>
      </c>
      <c r="D18" s="498"/>
      <c r="E18" s="498"/>
      <c r="F18" s="303">
        <v>1932</v>
      </c>
      <c r="G18" s="304">
        <v>3296.8</v>
      </c>
      <c r="H18" s="431">
        <f>F18-G18</f>
        <v>-1364.8000000000002</v>
      </c>
      <c r="I18" s="1"/>
    </row>
    <row r="19" spans="1:14" ht="15.75" customHeight="1" x14ac:dyDescent="0.25">
      <c r="A19" s="1"/>
      <c r="B19" s="403"/>
      <c r="C19" s="534" t="s">
        <v>10</v>
      </c>
      <c r="D19" s="534"/>
      <c r="E19" s="534"/>
      <c r="F19" s="263">
        <v>704423.16</v>
      </c>
      <c r="G19" s="264">
        <v>657612.85</v>
      </c>
      <c r="H19" s="308">
        <f>F19-G19-F13</f>
        <v>611188.8600000001</v>
      </c>
      <c r="I19" s="1"/>
    </row>
    <row r="20" spans="1:14" ht="15.75" customHeight="1" x14ac:dyDescent="0.2">
      <c r="A20" s="1"/>
      <c r="B20" s="403"/>
      <c r="C20" s="686" t="s">
        <v>11</v>
      </c>
      <c r="D20" s="686"/>
      <c r="E20" s="686"/>
      <c r="F20" s="686"/>
      <c r="G20" s="686"/>
      <c r="H20" s="252"/>
      <c r="I20" s="1"/>
      <c r="J20" s="4"/>
      <c r="K20" s="4"/>
    </row>
    <row r="21" spans="1:14" ht="15.75" customHeight="1" x14ac:dyDescent="0.2">
      <c r="A21" s="1"/>
      <c r="B21" s="403"/>
      <c r="C21" s="511" t="s">
        <v>12</v>
      </c>
      <c r="D21" s="511"/>
      <c r="E21" s="511"/>
      <c r="F21" s="309">
        <v>84350.35</v>
      </c>
      <c r="G21" s="270"/>
      <c r="H21" s="252"/>
      <c r="I21" s="1"/>
      <c r="J21" s="4"/>
      <c r="N21" s="4"/>
    </row>
    <row r="22" spans="1:14" ht="15.75" customHeight="1" x14ac:dyDescent="0.2">
      <c r="A22" s="1"/>
      <c r="B22" s="403"/>
      <c r="C22" s="511" t="s">
        <v>13</v>
      </c>
      <c r="D22" s="511"/>
      <c r="E22" s="511"/>
      <c r="F22" s="309">
        <v>91755.15</v>
      </c>
      <c r="G22" s="270"/>
      <c r="H22" s="252"/>
      <c r="I22" s="1"/>
      <c r="J22" s="4"/>
    </row>
    <row r="23" spans="1:14" ht="17.45" customHeight="1" x14ac:dyDescent="0.2">
      <c r="A23" s="1"/>
      <c r="B23" s="403"/>
      <c r="C23" s="511" t="s">
        <v>174</v>
      </c>
      <c r="D23" s="511"/>
      <c r="E23" s="511"/>
      <c r="F23" s="309">
        <v>86603.88</v>
      </c>
      <c r="G23" s="270"/>
      <c r="H23" s="252"/>
      <c r="I23" s="1"/>
      <c r="J23" s="4"/>
    </row>
    <row r="24" spans="1:14" ht="17.45" customHeight="1" x14ac:dyDescent="0.2">
      <c r="A24" s="1"/>
      <c r="B24" s="403"/>
      <c r="C24" s="511" t="s">
        <v>173</v>
      </c>
      <c r="D24" s="511"/>
      <c r="E24" s="511"/>
      <c r="F24" s="309">
        <v>16419.96</v>
      </c>
      <c r="G24" s="270"/>
      <c r="H24" s="252"/>
      <c r="I24" s="1"/>
      <c r="J24" s="4"/>
    </row>
    <row r="25" spans="1:14" ht="15.6" customHeight="1" x14ac:dyDescent="0.2">
      <c r="A25" s="1"/>
      <c r="B25" s="403"/>
      <c r="C25" s="511" t="s">
        <v>15</v>
      </c>
      <c r="D25" s="511"/>
      <c r="E25" s="511"/>
      <c r="F25" s="309">
        <v>56340.88</v>
      </c>
      <c r="G25" s="270"/>
      <c r="H25" s="252"/>
      <c r="I25" s="1"/>
    </row>
    <row r="26" spans="1:14" ht="15.75" customHeight="1" x14ac:dyDescent="0.2">
      <c r="A26" s="1"/>
      <c r="B26" s="403"/>
      <c r="C26" s="511" t="s">
        <v>16</v>
      </c>
      <c r="D26" s="511"/>
      <c r="E26" s="511"/>
      <c r="F26" s="309">
        <v>110750.08</v>
      </c>
      <c r="G26" s="270"/>
      <c r="H26" s="252"/>
      <c r="I26" s="1"/>
    </row>
    <row r="27" spans="1:14" ht="30.75" customHeight="1" x14ac:dyDescent="0.2">
      <c r="A27" s="1"/>
      <c r="B27" s="403"/>
      <c r="C27" s="511" t="s">
        <v>17</v>
      </c>
      <c r="D27" s="511"/>
      <c r="E27" s="511"/>
      <c r="F27" s="310">
        <v>92077.1</v>
      </c>
      <c r="G27" s="270"/>
      <c r="H27" s="252"/>
      <c r="I27" s="1"/>
      <c r="L27" s="4"/>
      <c r="M27" s="4"/>
    </row>
    <row r="28" spans="1:14" ht="15.75" customHeight="1" x14ac:dyDescent="0.25">
      <c r="A28" s="1"/>
      <c r="B28" s="403"/>
      <c r="C28" s="498" t="s">
        <v>151</v>
      </c>
      <c r="D28" s="498"/>
      <c r="E28" s="499"/>
      <c r="F28" s="303">
        <v>10624.56</v>
      </c>
      <c r="G28" s="270"/>
      <c r="H28" s="252"/>
      <c r="I28" s="1"/>
    </row>
    <row r="29" spans="1:14" ht="15.75" customHeight="1" x14ac:dyDescent="0.25">
      <c r="A29" s="1"/>
      <c r="B29" s="403"/>
      <c r="C29" s="500" t="s">
        <v>108</v>
      </c>
      <c r="D29" s="549"/>
      <c r="E29" s="550"/>
      <c r="F29" s="303">
        <v>1932</v>
      </c>
      <c r="G29" s="270"/>
      <c r="H29" s="252"/>
      <c r="I29" s="1"/>
    </row>
    <row r="30" spans="1:14" ht="15.75" customHeight="1" thickBot="1" x14ac:dyDescent="0.25">
      <c r="A30" s="1"/>
      <c r="B30" s="403"/>
      <c r="C30" s="503" t="s">
        <v>109</v>
      </c>
      <c r="D30" s="538"/>
      <c r="E30" s="538"/>
      <c r="F30" s="341">
        <v>7082.85</v>
      </c>
      <c r="G30" s="270"/>
      <c r="H30" s="252"/>
      <c r="I30" s="1"/>
    </row>
    <row r="31" spans="1:14" ht="14.25" hidden="1" customHeight="1" thickBot="1" x14ac:dyDescent="0.25">
      <c r="A31" s="1"/>
      <c r="B31" s="403"/>
      <c r="C31" s="539" t="s">
        <v>110</v>
      </c>
      <c r="D31" s="540"/>
      <c r="E31" s="541"/>
      <c r="F31" s="312"/>
      <c r="G31" s="270"/>
      <c r="H31" s="252"/>
      <c r="I31" s="1"/>
    </row>
    <row r="32" spans="1:14" ht="15.75" customHeight="1" thickBot="1" x14ac:dyDescent="0.25">
      <c r="A32" s="1"/>
      <c r="B32" s="403"/>
      <c r="C32" s="542" t="s">
        <v>145</v>
      </c>
      <c r="D32" s="543"/>
      <c r="E32" s="544"/>
      <c r="F32" s="275">
        <f>SUM(F21:F31)</f>
        <v>557936.81000000006</v>
      </c>
      <c r="G32" s="270"/>
      <c r="H32" s="252"/>
      <c r="I32" s="1"/>
    </row>
    <row r="33" spans="1:16" ht="28.5" customHeight="1" x14ac:dyDescent="0.2">
      <c r="A33" s="1"/>
      <c r="B33" s="403"/>
      <c r="C33" s="545" t="s">
        <v>150</v>
      </c>
      <c r="D33" s="545"/>
      <c r="E33" s="546"/>
      <c r="F33" s="313">
        <v>32829</v>
      </c>
      <c r="G33" s="270"/>
      <c r="H33" s="252"/>
      <c r="I33" s="1"/>
      <c r="L33" s="4"/>
    </row>
    <row r="34" spans="1:16" ht="29.45" customHeight="1" thickBot="1" x14ac:dyDescent="0.25">
      <c r="A34" s="1"/>
      <c r="B34" s="403"/>
      <c r="C34" s="547" t="s">
        <v>152</v>
      </c>
      <c r="D34" s="548"/>
      <c r="E34" s="548"/>
      <c r="F34" s="314">
        <v>130926.29</v>
      </c>
      <c r="G34" s="270"/>
      <c r="H34" s="252"/>
      <c r="I34" s="1"/>
      <c r="M34" s="4"/>
    </row>
    <row r="35" spans="1:16" ht="23.45" customHeight="1" thickBot="1" x14ac:dyDescent="0.35">
      <c r="A35" s="1"/>
      <c r="B35" s="403"/>
      <c r="C35" s="684" t="s">
        <v>18</v>
      </c>
      <c r="D35" s="685"/>
      <c r="E35" s="685"/>
      <c r="F35" s="279">
        <f>F32+F33</f>
        <v>590765.81000000006</v>
      </c>
      <c r="G35" s="315"/>
      <c r="H35" s="252"/>
      <c r="I35" s="1"/>
    </row>
    <row r="36" spans="1:16" ht="18.600000000000001" customHeight="1" x14ac:dyDescent="0.2">
      <c r="A36" s="1"/>
      <c r="B36" s="403"/>
      <c r="C36" s="281"/>
      <c r="D36" s="281"/>
      <c r="E36" s="281"/>
      <c r="F36" s="281"/>
      <c r="G36" s="316"/>
      <c r="H36" s="252"/>
      <c r="I36" s="1"/>
      <c r="L36" s="4"/>
    </row>
    <row r="37" spans="1:16" ht="36" customHeight="1" x14ac:dyDescent="0.2">
      <c r="A37" s="1"/>
      <c r="B37" s="403"/>
      <c r="C37" s="513" t="s">
        <v>216</v>
      </c>
      <c r="D37" s="513"/>
      <c r="E37" s="513"/>
      <c r="F37" s="513"/>
      <c r="G37" s="256">
        <f>G19-F35-H19</f>
        <v>-544341.82000000018</v>
      </c>
      <c r="H37" s="317"/>
      <c r="I37" s="1"/>
      <c r="L37" s="4"/>
    </row>
    <row r="38" spans="1:16" ht="23.45" customHeight="1" x14ac:dyDescent="0.2">
      <c r="A38" s="1"/>
      <c r="B38" s="318" t="s">
        <v>19</v>
      </c>
      <c r="C38" s="401"/>
      <c r="D38" s="401"/>
      <c r="E38" s="401"/>
      <c r="F38" s="401"/>
      <c r="G38" s="401"/>
      <c r="H38" s="320"/>
      <c r="I38" s="1"/>
      <c r="L38" s="4"/>
    </row>
    <row r="39" spans="1:16" ht="15.6" customHeight="1" x14ac:dyDescent="0.2">
      <c r="A39" s="1"/>
      <c r="B39" s="318" t="s">
        <v>149</v>
      </c>
      <c r="C39" s="401"/>
      <c r="D39" s="401"/>
      <c r="E39" s="401"/>
      <c r="F39" s="401"/>
      <c r="G39" s="401"/>
      <c r="H39" s="321"/>
      <c r="I39" s="1"/>
      <c r="L39" s="4"/>
    </row>
    <row r="40" spans="1:16" ht="15.6" customHeight="1" x14ac:dyDescent="0.2">
      <c r="A40" s="1"/>
      <c r="B40" s="318" t="s">
        <v>148</v>
      </c>
      <c r="C40" s="401"/>
      <c r="D40" s="401"/>
      <c r="E40" s="401"/>
      <c r="F40" s="401"/>
      <c r="G40" s="401"/>
      <c r="H40" s="321"/>
      <c r="I40" s="1"/>
      <c r="L40" s="4"/>
    </row>
    <row r="41" spans="1:16" ht="18.600000000000001" customHeight="1" x14ac:dyDescent="0.2">
      <c r="A41" s="1"/>
      <c r="B41" s="318"/>
      <c r="C41" s="401" t="s">
        <v>20</v>
      </c>
      <c r="D41" s="401"/>
      <c r="E41" s="401"/>
      <c r="F41" s="401" t="s">
        <v>172</v>
      </c>
      <c r="G41" s="401"/>
      <c r="H41" s="321"/>
      <c r="I41" s="1"/>
      <c r="P41" s="4"/>
    </row>
    <row r="42" spans="1:16" ht="17.45" customHeight="1" x14ac:dyDescent="0.2">
      <c r="A42" s="1"/>
      <c r="B42" s="318"/>
      <c r="C42" s="537" t="s">
        <v>21</v>
      </c>
      <c r="D42" s="537"/>
      <c r="E42" s="537"/>
      <c r="F42" s="537"/>
      <c r="G42" s="537"/>
      <c r="H42" s="321"/>
      <c r="I42" s="1"/>
      <c r="L42" s="4"/>
      <c r="P42" s="4"/>
    </row>
    <row r="43" spans="1:16" ht="25.15" customHeight="1" thickBot="1" x14ac:dyDescent="0.25">
      <c r="A43" s="1"/>
      <c r="B43" s="288"/>
      <c r="C43" s="515" t="s">
        <v>39</v>
      </c>
      <c r="D43" s="515"/>
      <c r="E43" s="515"/>
      <c r="F43" s="515"/>
      <c r="G43" s="515"/>
      <c r="H43" s="289"/>
      <c r="I43" s="1"/>
    </row>
  </sheetData>
  <mergeCells count="37">
    <mergeCell ref="J12:K12"/>
    <mergeCell ref="C13:E13"/>
    <mergeCell ref="F13:G13"/>
    <mergeCell ref="C8:G8"/>
    <mergeCell ref="C2:G2"/>
    <mergeCell ref="C3:G3"/>
    <mergeCell ref="C5:G5"/>
    <mergeCell ref="C6:G6"/>
    <mergeCell ref="C7:G7"/>
    <mergeCell ref="C19:E19"/>
    <mergeCell ref="C25:E25"/>
    <mergeCell ref="C26:E26"/>
    <mergeCell ref="C9:G9"/>
    <mergeCell ref="C10:F10"/>
    <mergeCell ref="C11:F11"/>
    <mergeCell ref="C24:E24"/>
    <mergeCell ref="C37:F37"/>
    <mergeCell ref="C42:G42"/>
    <mergeCell ref="C43:G43"/>
    <mergeCell ref="C34:E34"/>
    <mergeCell ref="C35:E35"/>
    <mergeCell ref="C33:E33"/>
    <mergeCell ref="C14:G14"/>
    <mergeCell ref="C16:E16"/>
    <mergeCell ref="C17:E17"/>
    <mergeCell ref="C18:E18"/>
    <mergeCell ref="C20:G20"/>
    <mergeCell ref="C28:E28"/>
    <mergeCell ref="C29:E29"/>
    <mergeCell ref="C30:E30"/>
    <mergeCell ref="C31:E31"/>
    <mergeCell ref="C32:E32"/>
    <mergeCell ref="C21:E21"/>
    <mergeCell ref="C22:E22"/>
    <mergeCell ref="C23:E23"/>
    <mergeCell ref="C27:E27"/>
    <mergeCell ref="C15:E15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3"/>
  <sheetViews>
    <sheetView workbookViewId="0">
      <selection activeCell="K26" sqref="K26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3.5" customWidth="1"/>
    <col min="9" max="10" width="8.75" customWidth="1"/>
    <col min="13" max="13" width="8.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12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83</v>
      </c>
      <c r="D3" s="530"/>
      <c r="E3" s="530"/>
      <c r="F3" s="530"/>
      <c r="G3" s="530"/>
      <c r="H3" s="245"/>
      <c r="I3" s="1"/>
    </row>
    <row r="4" spans="1:11" ht="6.75" customHeight="1" x14ac:dyDescent="0.2">
      <c r="A4" s="1"/>
      <c r="B4" s="244"/>
      <c r="C4" s="416"/>
      <c r="D4" s="416"/>
      <c r="E4" s="416"/>
      <c r="F4" s="416"/>
      <c r="G4" s="416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8.2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181</v>
      </c>
      <c r="D8" s="528"/>
      <c r="E8" s="528"/>
      <c r="F8" s="528"/>
      <c r="G8" s="528"/>
      <c r="H8" s="245"/>
      <c r="I8" s="1"/>
    </row>
    <row r="9" spans="1:11" ht="6.75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80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420">
        <v>2588.8000000000002</v>
      </c>
      <c r="H11" s="245"/>
      <c r="I11" s="1"/>
    </row>
    <row r="12" spans="1:11" ht="12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0.75" customHeight="1" x14ac:dyDescent="0.2">
      <c r="A13" s="1"/>
      <c r="B13" s="419"/>
      <c r="C13" s="526" t="s">
        <v>208</v>
      </c>
      <c r="D13" s="526"/>
      <c r="E13" s="526"/>
      <c r="F13" s="688">
        <v>254971.86</v>
      </c>
      <c r="G13" s="688"/>
      <c r="H13" s="252"/>
      <c r="I13" s="1"/>
    </row>
    <row r="14" spans="1:11" ht="19.899999999999999" customHeight="1" x14ac:dyDescent="0.2">
      <c r="A14" s="1"/>
      <c r="B14" s="419"/>
      <c r="C14" s="659" t="s">
        <v>5</v>
      </c>
      <c r="D14" s="659"/>
      <c r="E14" s="659"/>
      <c r="F14" s="659"/>
      <c r="G14" s="659"/>
      <c r="H14" s="252"/>
      <c r="I14" s="1"/>
    </row>
    <row r="15" spans="1:11" ht="42.75" customHeight="1" x14ac:dyDescent="0.2">
      <c r="A15" s="1"/>
      <c r="B15" s="419"/>
      <c r="C15" s="512" t="s">
        <v>6</v>
      </c>
      <c r="D15" s="512"/>
      <c r="E15" s="512"/>
      <c r="F15" s="256" t="s">
        <v>7</v>
      </c>
      <c r="G15" s="257" t="s">
        <v>8</v>
      </c>
      <c r="H15" s="408" t="s">
        <v>207</v>
      </c>
      <c r="I15" s="1"/>
    </row>
    <row r="16" spans="1:11" ht="16.149999999999999" customHeight="1" x14ac:dyDescent="0.25">
      <c r="A16" s="1"/>
      <c r="B16" s="419"/>
      <c r="C16" s="498" t="s">
        <v>9</v>
      </c>
      <c r="D16" s="498"/>
      <c r="E16" s="498"/>
      <c r="F16" s="303">
        <f>F19-F18-F17</f>
        <v>666815.28</v>
      </c>
      <c r="G16" s="304">
        <f>G19-G18-G17</f>
        <v>684005.13</v>
      </c>
      <c r="H16" s="431">
        <f>F16-G16-F13</f>
        <v>-272161.70999999996</v>
      </c>
      <c r="I16" s="1"/>
      <c r="J16" s="221"/>
      <c r="K16" s="4"/>
    </row>
    <row r="17" spans="1:14" ht="18" customHeight="1" x14ac:dyDescent="0.25">
      <c r="A17" s="1"/>
      <c r="B17" s="419"/>
      <c r="C17" s="498" t="s">
        <v>140</v>
      </c>
      <c r="D17" s="498"/>
      <c r="E17" s="498"/>
      <c r="F17" s="303">
        <v>0</v>
      </c>
      <c r="G17" s="304">
        <v>0</v>
      </c>
      <c r="H17" s="431">
        <f>F17-G17</f>
        <v>0</v>
      </c>
      <c r="I17" s="1"/>
    </row>
    <row r="18" spans="1:14" ht="16.899999999999999" customHeight="1" x14ac:dyDescent="0.25">
      <c r="A18" s="1"/>
      <c r="B18" s="419"/>
      <c r="C18" s="498" t="s">
        <v>141</v>
      </c>
      <c r="D18" s="498"/>
      <c r="E18" s="498"/>
      <c r="F18" s="303">
        <v>1864.32</v>
      </c>
      <c r="G18" s="304">
        <v>3293.46</v>
      </c>
      <c r="H18" s="431">
        <f>F18-G18</f>
        <v>-1429.14</v>
      </c>
      <c r="I18" s="1"/>
    </row>
    <row r="19" spans="1:14" ht="15.6" customHeight="1" x14ac:dyDescent="0.25">
      <c r="A19" s="1"/>
      <c r="B19" s="419"/>
      <c r="C19" s="534" t="s">
        <v>10</v>
      </c>
      <c r="D19" s="534"/>
      <c r="E19" s="534"/>
      <c r="F19" s="263">
        <v>668679.6</v>
      </c>
      <c r="G19" s="264">
        <v>687298.59</v>
      </c>
      <c r="H19" s="308">
        <f>F19-G19-F13</f>
        <v>-273590.84999999998</v>
      </c>
      <c r="I19" s="1"/>
      <c r="J19" s="221"/>
    </row>
    <row r="20" spans="1:14" ht="15.6" customHeight="1" x14ac:dyDescent="0.2">
      <c r="A20" s="1"/>
      <c r="B20" s="419"/>
      <c r="C20" s="686" t="s">
        <v>11</v>
      </c>
      <c r="D20" s="686"/>
      <c r="E20" s="686"/>
      <c r="F20" s="686"/>
      <c r="G20" s="686"/>
      <c r="H20" s="252"/>
      <c r="I20" s="1"/>
      <c r="J20" s="4"/>
      <c r="K20" s="4"/>
    </row>
    <row r="21" spans="1:14" ht="15.6" customHeight="1" x14ac:dyDescent="0.2">
      <c r="A21" s="1"/>
      <c r="B21" s="419"/>
      <c r="C21" s="511" t="s">
        <v>12</v>
      </c>
      <c r="D21" s="511"/>
      <c r="E21" s="511"/>
      <c r="F21" s="309">
        <v>81392.160000000003</v>
      </c>
      <c r="G21" s="270"/>
      <c r="H21" s="252"/>
      <c r="I21" s="1"/>
      <c r="J21" s="4"/>
      <c r="N21" s="4"/>
    </row>
    <row r="22" spans="1:14" ht="15.6" customHeight="1" x14ac:dyDescent="0.2">
      <c r="A22" s="1"/>
      <c r="B22" s="419"/>
      <c r="C22" s="511" t="s">
        <v>13</v>
      </c>
      <c r="D22" s="511"/>
      <c r="E22" s="511"/>
      <c r="F22" s="309">
        <v>88538.28</v>
      </c>
      <c r="G22" s="270"/>
      <c r="H22" s="252"/>
      <c r="I22" s="1"/>
      <c r="J22" s="4"/>
    </row>
    <row r="23" spans="1:14" ht="17.45" customHeight="1" x14ac:dyDescent="0.2">
      <c r="A23" s="1"/>
      <c r="B23" s="419"/>
      <c r="C23" s="511" t="s">
        <v>174</v>
      </c>
      <c r="D23" s="511"/>
      <c r="E23" s="511"/>
      <c r="F23" s="309">
        <v>83566.8</v>
      </c>
      <c r="G23" s="270"/>
      <c r="H23" s="252"/>
      <c r="I23" s="1"/>
      <c r="J23" s="4"/>
    </row>
    <row r="24" spans="1:14" ht="17.45" customHeight="1" x14ac:dyDescent="0.2">
      <c r="A24" s="1"/>
      <c r="B24" s="419"/>
      <c r="C24" s="511" t="s">
        <v>173</v>
      </c>
      <c r="D24" s="511"/>
      <c r="E24" s="511"/>
      <c r="F24" s="309">
        <v>15843.72</v>
      </c>
      <c r="G24" s="270"/>
      <c r="H24" s="252"/>
      <c r="I24" s="1"/>
      <c r="J24" s="4"/>
    </row>
    <row r="25" spans="1:14" ht="14.45" customHeight="1" x14ac:dyDescent="0.2">
      <c r="A25" s="1"/>
      <c r="B25" s="419"/>
      <c r="C25" s="511" t="s">
        <v>15</v>
      </c>
      <c r="D25" s="511"/>
      <c r="E25" s="511"/>
      <c r="F25" s="309">
        <v>53576.52</v>
      </c>
      <c r="G25" s="270"/>
      <c r="H25" s="252"/>
      <c r="I25" s="1"/>
    </row>
    <row r="26" spans="1:14" ht="15.75" customHeight="1" x14ac:dyDescent="0.2">
      <c r="A26" s="1"/>
      <c r="B26" s="419"/>
      <c r="C26" s="511" t="s">
        <v>16</v>
      </c>
      <c r="D26" s="511"/>
      <c r="E26" s="511"/>
      <c r="F26" s="309">
        <v>106865.28</v>
      </c>
      <c r="G26" s="270"/>
      <c r="H26" s="252"/>
      <c r="I26" s="1"/>
    </row>
    <row r="27" spans="1:14" ht="30" customHeight="1" x14ac:dyDescent="0.2">
      <c r="A27" s="1"/>
      <c r="B27" s="419"/>
      <c r="C27" s="511" t="s">
        <v>17</v>
      </c>
      <c r="D27" s="511"/>
      <c r="E27" s="511"/>
      <c r="F27" s="310">
        <v>88848</v>
      </c>
      <c r="G27" s="270"/>
      <c r="H27" s="252"/>
      <c r="I27" s="1"/>
      <c r="L27" s="4"/>
      <c r="M27" s="4"/>
    </row>
    <row r="28" spans="1:14" ht="15.6" customHeight="1" x14ac:dyDescent="0.25">
      <c r="A28" s="1"/>
      <c r="B28" s="419"/>
      <c r="C28" s="498" t="s">
        <v>151</v>
      </c>
      <c r="D28" s="498"/>
      <c r="E28" s="499"/>
      <c r="F28" s="303">
        <v>0</v>
      </c>
      <c r="G28" s="270"/>
      <c r="H28" s="252"/>
      <c r="I28" s="1"/>
    </row>
    <row r="29" spans="1:14" ht="15.6" customHeight="1" x14ac:dyDescent="0.25">
      <c r="A29" s="1"/>
      <c r="B29" s="419"/>
      <c r="C29" s="500" t="s">
        <v>108</v>
      </c>
      <c r="D29" s="549"/>
      <c r="E29" s="550"/>
      <c r="F29" s="303">
        <v>1864.32</v>
      </c>
      <c r="G29" s="270"/>
      <c r="H29" s="252"/>
      <c r="I29" s="1"/>
    </row>
    <row r="30" spans="1:14" ht="15.6" customHeight="1" thickBot="1" x14ac:dyDescent="0.25">
      <c r="A30" s="1"/>
      <c r="B30" s="419"/>
      <c r="C30" s="503" t="s">
        <v>109</v>
      </c>
      <c r="D30" s="538"/>
      <c r="E30" s="538"/>
      <c r="F30" s="341">
        <v>6834.72</v>
      </c>
      <c r="G30" s="270"/>
      <c r="H30" s="252"/>
      <c r="I30" s="1"/>
    </row>
    <row r="31" spans="1:14" ht="14.25" hidden="1" customHeight="1" thickBot="1" x14ac:dyDescent="0.25">
      <c r="A31" s="1"/>
      <c r="B31" s="419"/>
      <c r="C31" s="539" t="s">
        <v>110</v>
      </c>
      <c r="D31" s="540"/>
      <c r="E31" s="541"/>
      <c r="F31" s="312"/>
      <c r="G31" s="270"/>
      <c r="H31" s="252"/>
      <c r="I31" s="1"/>
    </row>
    <row r="32" spans="1:14" ht="15.6" customHeight="1" thickBot="1" x14ac:dyDescent="0.25">
      <c r="A32" s="1"/>
      <c r="B32" s="419"/>
      <c r="C32" s="542" t="s">
        <v>145</v>
      </c>
      <c r="D32" s="543"/>
      <c r="E32" s="544"/>
      <c r="F32" s="275">
        <f>SUM(F21:F31)</f>
        <v>527329.80000000005</v>
      </c>
      <c r="G32" s="270"/>
      <c r="H32" s="252"/>
      <c r="I32" s="1"/>
    </row>
    <row r="33" spans="1:16" ht="27.6" customHeight="1" x14ac:dyDescent="0.2">
      <c r="A33" s="1"/>
      <c r="B33" s="419"/>
      <c r="C33" s="545" t="s">
        <v>150</v>
      </c>
      <c r="D33" s="545"/>
      <c r="E33" s="546"/>
      <c r="F33" s="313">
        <v>60000</v>
      </c>
      <c r="G33" s="270"/>
      <c r="H33" s="252"/>
      <c r="I33" s="1"/>
    </row>
    <row r="34" spans="1:16" ht="30.75" customHeight="1" thickBot="1" x14ac:dyDescent="0.25">
      <c r="A34" s="1"/>
      <c r="B34" s="419"/>
      <c r="C34" s="547" t="s">
        <v>152</v>
      </c>
      <c r="D34" s="548"/>
      <c r="E34" s="548"/>
      <c r="F34" s="314">
        <v>133124.54999999999</v>
      </c>
      <c r="G34" s="270"/>
      <c r="H34" s="252"/>
      <c r="I34" s="1"/>
      <c r="L34" s="4"/>
    </row>
    <row r="35" spans="1:16" ht="19.149999999999999" customHeight="1" thickBot="1" x14ac:dyDescent="0.35">
      <c r="A35" s="1"/>
      <c r="B35" s="419"/>
      <c r="C35" s="684" t="s">
        <v>18</v>
      </c>
      <c r="D35" s="685"/>
      <c r="E35" s="685"/>
      <c r="F35" s="279">
        <f>F32+F33</f>
        <v>587329.80000000005</v>
      </c>
      <c r="G35" s="315"/>
      <c r="H35" s="252"/>
      <c r="I35" s="1"/>
      <c r="L35" s="4"/>
    </row>
    <row r="36" spans="1:16" ht="19.899999999999999" customHeight="1" x14ac:dyDescent="0.2">
      <c r="A36" s="1"/>
      <c r="B36" s="419"/>
      <c r="C36" s="281"/>
      <c r="D36" s="281"/>
      <c r="E36" s="281"/>
      <c r="F36" s="281"/>
      <c r="G36" s="316"/>
      <c r="H36" s="252"/>
      <c r="I36" s="1"/>
      <c r="L36" s="4"/>
    </row>
    <row r="37" spans="1:16" ht="33" customHeight="1" x14ac:dyDescent="0.2">
      <c r="A37" s="1"/>
      <c r="B37" s="419"/>
      <c r="C37" s="513" t="s">
        <v>216</v>
      </c>
      <c r="D37" s="513"/>
      <c r="E37" s="513"/>
      <c r="F37" s="513"/>
      <c r="G37" s="256">
        <f>G19-F35-H19</f>
        <v>373559.6399999999</v>
      </c>
      <c r="H37" s="317"/>
      <c r="I37" s="1"/>
      <c r="J37" s="221"/>
      <c r="L37" s="4"/>
    </row>
    <row r="38" spans="1:16" ht="22.15" customHeight="1" x14ac:dyDescent="0.2">
      <c r="A38" s="1"/>
      <c r="B38" s="318" t="s">
        <v>19</v>
      </c>
      <c r="C38" s="418"/>
      <c r="D38" s="418"/>
      <c r="E38" s="418"/>
      <c r="F38" s="418"/>
      <c r="G38" s="418"/>
      <c r="H38" s="320"/>
      <c r="I38" s="1"/>
      <c r="L38" s="4"/>
    </row>
    <row r="39" spans="1:16" ht="17.45" customHeight="1" x14ac:dyDescent="0.2">
      <c r="A39" s="1"/>
      <c r="B39" s="318" t="s">
        <v>149</v>
      </c>
      <c r="C39" s="418"/>
      <c r="D39" s="418"/>
      <c r="E39" s="418"/>
      <c r="F39" s="418"/>
      <c r="G39" s="418"/>
      <c r="H39" s="321"/>
      <c r="I39" s="1"/>
      <c r="L39" s="4"/>
    </row>
    <row r="40" spans="1:16" ht="13.9" customHeight="1" x14ac:dyDescent="0.2">
      <c r="A40" s="1"/>
      <c r="B40" s="318" t="s">
        <v>148</v>
      </c>
      <c r="C40" s="418"/>
      <c r="D40" s="418"/>
      <c r="E40" s="418"/>
      <c r="F40" s="418"/>
      <c r="G40" s="418"/>
      <c r="H40" s="321"/>
      <c r="I40" s="1"/>
      <c r="P40" s="4"/>
    </row>
    <row r="41" spans="1:16" ht="27" customHeight="1" x14ac:dyDescent="0.2">
      <c r="A41" s="1"/>
      <c r="B41" s="318"/>
      <c r="C41" s="418" t="s">
        <v>20</v>
      </c>
      <c r="D41" s="418"/>
      <c r="E41" s="418"/>
      <c r="F41" s="418" t="s">
        <v>172</v>
      </c>
      <c r="G41" s="418"/>
      <c r="H41" s="321"/>
      <c r="I41" s="1"/>
      <c r="L41" s="4"/>
      <c r="P41" s="4"/>
    </row>
    <row r="42" spans="1:16" ht="19.899999999999999" customHeight="1" x14ac:dyDescent="0.2">
      <c r="A42" s="1"/>
      <c r="B42" s="318"/>
      <c r="C42" s="537" t="s">
        <v>21</v>
      </c>
      <c r="D42" s="537"/>
      <c r="E42" s="537"/>
      <c r="F42" s="537"/>
      <c r="G42" s="537"/>
      <c r="H42" s="321"/>
      <c r="I42" s="1"/>
    </row>
    <row r="43" spans="1:16" ht="25.15" customHeight="1" thickBot="1" x14ac:dyDescent="0.25">
      <c r="A43" s="1"/>
      <c r="B43" s="288"/>
      <c r="C43" s="515" t="s">
        <v>39</v>
      </c>
      <c r="D43" s="515"/>
      <c r="E43" s="515"/>
      <c r="F43" s="515"/>
      <c r="G43" s="515"/>
      <c r="H43" s="289"/>
      <c r="I43" s="1"/>
    </row>
  </sheetData>
  <mergeCells count="37">
    <mergeCell ref="C33:E33"/>
    <mergeCell ref="C14:G14"/>
    <mergeCell ref="C16:E16"/>
    <mergeCell ref="C17:E17"/>
    <mergeCell ref="C18:E18"/>
    <mergeCell ref="C20:G20"/>
    <mergeCell ref="C15:E15"/>
    <mergeCell ref="C19:E19"/>
    <mergeCell ref="C28:E28"/>
    <mergeCell ref="C29:E29"/>
    <mergeCell ref="C30:E30"/>
    <mergeCell ref="C31:E31"/>
    <mergeCell ref="C32:E32"/>
    <mergeCell ref="C21:E21"/>
    <mergeCell ref="C22:E22"/>
    <mergeCell ref="C23:E23"/>
    <mergeCell ref="C42:G42"/>
    <mergeCell ref="C43:G43"/>
    <mergeCell ref="C34:E34"/>
    <mergeCell ref="C35:E35"/>
    <mergeCell ref="C37:F37"/>
    <mergeCell ref="C27:E27"/>
    <mergeCell ref="C26:E26"/>
    <mergeCell ref="C25:E25"/>
    <mergeCell ref="C9:G9"/>
    <mergeCell ref="C10:F10"/>
    <mergeCell ref="C11:F11"/>
    <mergeCell ref="C24:E24"/>
    <mergeCell ref="J12:K12"/>
    <mergeCell ref="C13:E13"/>
    <mergeCell ref="F13:G13"/>
    <mergeCell ref="C8:G8"/>
    <mergeCell ref="C2:G2"/>
    <mergeCell ref="C3:G3"/>
    <mergeCell ref="C5:G5"/>
    <mergeCell ref="C6:G6"/>
    <mergeCell ref="C7:G7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3"/>
  <sheetViews>
    <sheetView topLeftCell="A7" workbookViewId="0">
      <selection activeCell="J32" sqref="J32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2.75" customWidth="1"/>
    <col min="9" max="10" width="8.75" customWidth="1"/>
    <col min="13" max="13" width="9.8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9.7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84</v>
      </c>
      <c r="D3" s="530"/>
      <c r="E3" s="530"/>
      <c r="F3" s="530"/>
      <c r="G3" s="530"/>
      <c r="H3" s="245"/>
      <c r="I3" s="1"/>
    </row>
    <row r="4" spans="1:11" ht="8.25" customHeight="1" x14ac:dyDescent="0.2">
      <c r="A4" s="1"/>
      <c r="B4" s="244"/>
      <c r="C4" s="416"/>
      <c r="D4" s="416"/>
      <c r="E4" s="416"/>
      <c r="F4" s="416"/>
      <c r="G4" s="416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4.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182</v>
      </c>
      <c r="D8" s="528"/>
      <c r="E8" s="528"/>
      <c r="F8" s="528"/>
      <c r="G8" s="528"/>
      <c r="H8" s="245"/>
      <c r="I8" s="1"/>
    </row>
    <row r="9" spans="1:11" ht="6.75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116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420">
        <v>3247.57</v>
      </c>
      <c r="H11" s="245"/>
      <c r="I11" s="1"/>
    </row>
    <row r="12" spans="1:11" ht="9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0.75" customHeight="1" x14ac:dyDescent="0.2">
      <c r="A13" s="1"/>
      <c r="B13" s="419"/>
      <c r="C13" s="526" t="s">
        <v>202</v>
      </c>
      <c r="D13" s="526"/>
      <c r="E13" s="526"/>
      <c r="F13" s="688">
        <v>431755.27</v>
      </c>
      <c r="G13" s="688"/>
      <c r="H13" s="252"/>
      <c r="I13" s="1"/>
    </row>
    <row r="14" spans="1:11" ht="18.600000000000001" customHeight="1" x14ac:dyDescent="0.2">
      <c r="A14" s="1"/>
      <c r="B14" s="419"/>
      <c r="C14" s="659" t="s">
        <v>5</v>
      </c>
      <c r="D14" s="659"/>
      <c r="E14" s="659"/>
      <c r="F14" s="659"/>
      <c r="G14" s="659"/>
      <c r="H14" s="252"/>
      <c r="I14" s="1"/>
    </row>
    <row r="15" spans="1:11" ht="41.45" customHeight="1" x14ac:dyDescent="0.2">
      <c r="A15" s="1"/>
      <c r="B15" s="419"/>
      <c r="C15" s="512" t="s">
        <v>6</v>
      </c>
      <c r="D15" s="512"/>
      <c r="E15" s="512"/>
      <c r="F15" s="256" t="s">
        <v>7</v>
      </c>
      <c r="G15" s="257" t="s">
        <v>8</v>
      </c>
      <c r="H15" s="408" t="s">
        <v>207</v>
      </c>
      <c r="I15" s="1"/>
    </row>
    <row r="16" spans="1:11" ht="16.899999999999999" customHeight="1" x14ac:dyDescent="0.25">
      <c r="A16" s="1"/>
      <c r="B16" s="419"/>
      <c r="C16" s="498" t="s">
        <v>9</v>
      </c>
      <c r="D16" s="498"/>
      <c r="E16" s="498"/>
      <c r="F16" s="303">
        <f>F19-F18-F17</f>
        <v>837492.4800000001</v>
      </c>
      <c r="G16" s="304">
        <f>G19-G18-G17</f>
        <v>870263.55</v>
      </c>
      <c r="H16" s="431">
        <f>F16-G16</f>
        <v>-32771.069999999949</v>
      </c>
      <c r="I16" s="1"/>
      <c r="K16" s="4"/>
    </row>
    <row r="17" spans="1:14" ht="15.75" customHeight="1" x14ac:dyDescent="0.25">
      <c r="A17" s="1"/>
      <c r="B17" s="419"/>
      <c r="C17" s="498" t="s">
        <v>140</v>
      </c>
      <c r="D17" s="498"/>
      <c r="E17" s="498"/>
      <c r="F17" s="303">
        <v>63912.84</v>
      </c>
      <c r="G17" s="304">
        <v>108714.6</v>
      </c>
      <c r="H17" s="431">
        <f>F17-G17</f>
        <v>-44801.760000000009</v>
      </c>
      <c r="I17" s="1"/>
    </row>
    <row r="18" spans="1:14" ht="13.9" customHeight="1" x14ac:dyDescent="0.25">
      <c r="A18" s="1"/>
      <c r="B18" s="419"/>
      <c r="C18" s="498" t="s">
        <v>141</v>
      </c>
      <c r="D18" s="498"/>
      <c r="E18" s="498"/>
      <c r="F18" s="303">
        <v>2338.1999999999998</v>
      </c>
      <c r="G18" s="304">
        <v>4252.59</v>
      </c>
      <c r="H18" s="431">
        <f>F18-G18</f>
        <v>-1914.3900000000003</v>
      </c>
      <c r="I18" s="1"/>
    </row>
    <row r="19" spans="1:14" ht="15.75" customHeight="1" x14ac:dyDescent="0.25">
      <c r="A19" s="1"/>
      <c r="B19" s="419"/>
      <c r="C19" s="534" t="s">
        <v>10</v>
      </c>
      <c r="D19" s="534"/>
      <c r="E19" s="534"/>
      <c r="F19" s="263">
        <v>903743.52</v>
      </c>
      <c r="G19" s="264">
        <v>983230.74</v>
      </c>
      <c r="H19" s="440">
        <f>F13+G19-F19</f>
        <v>511242.49</v>
      </c>
      <c r="I19" s="1"/>
      <c r="J19" s="221"/>
    </row>
    <row r="20" spans="1:14" ht="15.75" customHeight="1" x14ac:dyDescent="0.2">
      <c r="A20" s="1"/>
      <c r="B20" s="419"/>
      <c r="C20" s="686" t="s">
        <v>11</v>
      </c>
      <c r="D20" s="686"/>
      <c r="E20" s="686"/>
      <c r="F20" s="686"/>
      <c r="G20" s="686"/>
      <c r="H20" s="252"/>
      <c r="I20" s="1"/>
      <c r="J20" s="4"/>
      <c r="K20" s="4"/>
    </row>
    <row r="21" spans="1:14" ht="15.75" customHeight="1" x14ac:dyDescent="0.2">
      <c r="A21" s="1"/>
      <c r="B21" s="419"/>
      <c r="C21" s="511" t="s">
        <v>12</v>
      </c>
      <c r="D21" s="511"/>
      <c r="E21" s="511"/>
      <c r="F21" s="309">
        <v>102104.65</v>
      </c>
      <c r="G21" s="270"/>
      <c r="H21" s="252"/>
      <c r="I21" s="1"/>
      <c r="J21" s="4"/>
      <c r="N21" s="4"/>
    </row>
    <row r="22" spans="1:14" ht="15.75" customHeight="1" x14ac:dyDescent="0.2">
      <c r="A22" s="1"/>
      <c r="B22" s="419"/>
      <c r="C22" s="511" t="s">
        <v>13</v>
      </c>
      <c r="D22" s="511"/>
      <c r="E22" s="511"/>
      <c r="F22" s="309">
        <v>111068.03</v>
      </c>
      <c r="G22" s="270"/>
      <c r="H22" s="252"/>
      <c r="I22" s="1"/>
      <c r="J22" s="4"/>
    </row>
    <row r="23" spans="1:14" ht="17.45" customHeight="1" x14ac:dyDescent="0.2">
      <c r="A23" s="1"/>
      <c r="B23" s="419"/>
      <c r="C23" s="511" t="s">
        <v>174</v>
      </c>
      <c r="D23" s="511"/>
      <c r="E23" s="511"/>
      <c r="F23" s="309">
        <v>104833.08</v>
      </c>
      <c r="G23" s="270"/>
      <c r="H23" s="252"/>
      <c r="I23" s="1"/>
      <c r="J23" s="4"/>
    </row>
    <row r="24" spans="1:14" ht="17.45" customHeight="1" x14ac:dyDescent="0.2">
      <c r="A24" s="1"/>
      <c r="B24" s="419"/>
      <c r="C24" s="511" t="s">
        <v>173</v>
      </c>
      <c r="D24" s="511"/>
      <c r="E24" s="511"/>
      <c r="F24" s="309">
        <v>19875.599999999999</v>
      </c>
      <c r="G24" s="270"/>
      <c r="H24" s="252"/>
      <c r="I24" s="1"/>
      <c r="J24" s="4"/>
    </row>
    <row r="25" spans="1:14" ht="16.149999999999999" customHeight="1" x14ac:dyDescent="0.2">
      <c r="A25" s="1"/>
      <c r="B25" s="419"/>
      <c r="C25" s="511" t="s">
        <v>15</v>
      </c>
      <c r="D25" s="511"/>
      <c r="E25" s="511"/>
      <c r="F25" s="309">
        <v>68199.67</v>
      </c>
      <c r="G25" s="270"/>
      <c r="H25" s="252"/>
      <c r="I25" s="1"/>
    </row>
    <row r="26" spans="1:14" ht="15.75" customHeight="1" x14ac:dyDescent="0.2">
      <c r="A26" s="1"/>
      <c r="B26" s="419"/>
      <c r="C26" s="511" t="s">
        <v>16</v>
      </c>
      <c r="D26" s="511"/>
      <c r="E26" s="511"/>
      <c r="F26" s="309">
        <v>134061.07</v>
      </c>
      <c r="G26" s="270"/>
      <c r="H26" s="252"/>
      <c r="I26" s="1"/>
    </row>
    <row r="27" spans="1:14" ht="30" customHeight="1" x14ac:dyDescent="0.2">
      <c r="A27" s="1"/>
      <c r="B27" s="419"/>
      <c r="C27" s="511" t="s">
        <v>17</v>
      </c>
      <c r="D27" s="511"/>
      <c r="E27" s="511"/>
      <c r="F27" s="310">
        <v>111457.75</v>
      </c>
      <c r="G27" s="270"/>
      <c r="H27" s="252"/>
      <c r="I27" s="1"/>
      <c r="L27" s="4"/>
      <c r="M27" s="4"/>
    </row>
    <row r="28" spans="1:14" ht="15.75" customHeight="1" x14ac:dyDescent="0.25">
      <c r="A28" s="1"/>
      <c r="B28" s="419"/>
      <c r="C28" s="498" t="s">
        <v>151</v>
      </c>
      <c r="D28" s="498"/>
      <c r="E28" s="499"/>
      <c r="F28" s="303">
        <v>63912.84</v>
      </c>
      <c r="G28" s="270"/>
      <c r="H28" s="252"/>
      <c r="I28" s="1"/>
    </row>
    <row r="29" spans="1:14" ht="15.75" customHeight="1" x14ac:dyDescent="0.25">
      <c r="A29" s="1"/>
      <c r="B29" s="419"/>
      <c r="C29" s="500" t="s">
        <v>108</v>
      </c>
      <c r="D29" s="549"/>
      <c r="E29" s="550"/>
      <c r="F29" s="303">
        <v>2338.1999999999998</v>
      </c>
      <c r="G29" s="270"/>
      <c r="H29" s="252"/>
      <c r="I29" s="1"/>
    </row>
    <row r="30" spans="1:14" ht="15.75" customHeight="1" thickBot="1" x14ac:dyDescent="0.25">
      <c r="A30" s="1"/>
      <c r="B30" s="419"/>
      <c r="C30" s="503" t="s">
        <v>109</v>
      </c>
      <c r="D30" s="538"/>
      <c r="E30" s="538"/>
      <c r="F30" s="341">
        <v>8573.67</v>
      </c>
      <c r="G30" s="270"/>
      <c r="H30" s="252"/>
      <c r="I30" s="1"/>
    </row>
    <row r="31" spans="1:14" ht="14.25" hidden="1" customHeight="1" thickBot="1" x14ac:dyDescent="0.25">
      <c r="A31" s="1"/>
      <c r="B31" s="419"/>
      <c r="C31" s="539" t="s">
        <v>110</v>
      </c>
      <c r="D31" s="540"/>
      <c r="E31" s="541"/>
      <c r="F31" s="312"/>
      <c r="G31" s="270"/>
      <c r="H31" s="252"/>
      <c r="I31" s="1"/>
    </row>
    <row r="32" spans="1:14" ht="15.75" customHeight="1" thickBot="1" x14ac:dyDescent="0.25">
      <c r="A32" s="1"/>
      <c r="B32" s="419"/>
      <c r="C32" s="542" t="s">
        <v>145</v>
      </c>
      <c r="D32" s="543"/>
      <c r="E32" s="544"/>
      <c r="F32" s="275">
        <f>SUM(F21:F31)</f>
        <v>726424.55999999994</v>
      </c>
      <c r="G32" s="270"/>
      <c r="H32" s="252"/>
      <c r="I32" s="1"/>
      <c r="M32" s="4"/>
    </row>
    <row r="33" spans="1:16" ht="28.9" customHeight="1" x14ac:dyDescent="0.2">
      <c r="A33" s="1"/>
      <c r="B33" s="419"/>
      <c r="C33" s="545" t="s">
        <v>150</v>
      </c>
      <c r="D33" s="545"/>
      <c r="E33" s="546"/>
      <c r="F33" s="313">
        <v>12979</v>
      </c>
      <c r="G33" s="270"/>
      <c r="H33" s="252"/>
      <c r="I33" s="1"/>
    </row>
    <row r="34" spans="1:16" ht="30" customHeight="1" thickBot="1" x14ac:dyDescent="0.25">
      <c r="A34" s="1"/>
      <c r="B34" s="419"/>
      <c r="C34" s="547" t="s">
        <v>152</v>
      </c>
      <c r="D34" s="548"/>
      <c r="E34" s="548"/>
      <c r="F34" s="314">
        <v>167287.35</v>
      </c>
      <c r="G34" s="270"/>
      <c r="H34" s="252"/>
      <c r="I34" s="1"/>
    </row>
    <row r="35" spans="1:16" ht="23.45" customHeight="1" thickBot="1" x14ac:dyDescent="0.35">
      <c r="A35" s="1"/>
      <c r="B35" s="419"/>
      <c r="C35" s="684" t="s">
        <v>18</v>
      </c>
      <c r="D35" s="685"/>
      <c r="E35" s="685"/>
      <c r="F35" s="279">
        <f>F32+F33</f>
        <v>739403.55999999994</v>
      </c>
      <c r="G35" s="315"/>
      <c r="H35" s="252"/>
      <c r="I35" s="1"/>
      <c r="L35" s="4"/>
    </row>
    <row r="36" spans="1:16" ht="16.899999999999999" customHeight="1" x14ac:dyDescent="0.2">
      <c r="A36" s="1"/>
      <c r="B36" s="419"/>
      <c r="C36" s="281"/>
      <c r="D36" s="281"/>
      <c r="E36" s="281"/>
      <c r="F36" s="281"/>
      <c r="G36" s="316"/>
      <c r="H36" s="252"/>
      <c r="I36" s="1"/>
      <c r="L36" s="4"/>
    </row>
    <row r="37" spans="1:16" ht="34.15" customHeight="1" x14ac:dyDescent="0.2">
      <c r="A37" s="1"/>
      <c r="B37" s="419"/>
      <c r="C37" s="513" t="s">
        <v>216</v>
      </c>
      <c r="D37" s="513"/>
      <c r="E37" s="513"/>
      <c r="F37" s="513"/>
      <c r="G37" s="256">
        <f>G19+H19-F35</f>
        <v>755069.67</v>
      </c>
      <c r="H37" s="317"/>
      <c r="I37" s="1"/>
      <c r="J37" s="1"/>
      <c r="L37" s="4"/>
    </row>
    <row r="38" spans="1:16" ht="24" customHeight="1" x14ac:dyDescent="0.2">
      <c r="A38" s="1"/>
      <c r="B38" s="318" t="s">
        <v>19</v>
      </c>
      <c r="C38" s="418"/>
      <c r="D38" s="418"/>
      <c r="E38" s="418"/>
      <c r="F38" s="418"/>
      <c r="G38" s="418"/>
      <c r="H38" s="320"/>
      <c r="I38" s="1"/>
      <c r="L38" s="4"/>
    </row>
    <row r="39" spans="1:16" ht="15.6" customHeight="1" x14ac:dyDescent="0.2">
      <c r="A39" s="1"/>
      <c r="B39" s="318" t="s">
        <v>149</v>
      </c>
      <c r="C39" s="418"/>
      <c r="D39" s="418"/>
      <c r="E39" s="418"/>
      <c r="F39" s="418"/>
      <c r="G39" s="418"/>
      <c r="H39" s="321"/>
      <c r="I39" s="1"/>
      <c r="L39" s="4"/>
    </row>
    <row r="40" spans="1:16" ht="15.6" customHeight="1" x14ac:dyDescent="0.2">
      <c r="A40" s="1"/>
      <c r="B40" s="318" t="s">
        <v>148</v>
      </c>
      <c r="C40" s="418"/>
      <c r="D40" s="418"/>
      <c r="E40" s="418"/>
      <c r="F40" s="418"/>
      <c r="G40" s="418"/>
      <c r="H40" s="321"/>
      <c r="I40" s="1"/>
      <c r="L40" s="4"/>
    </row>
    <row r="41" spans="1:16" ht="21" customHeight="1" x14ac:dyDescent="0.2">
      <c r="A41" s="1"/>
      <c r="B41" s="318"/>
      <c r="C41" s="418" t="s">
        <v>20</v>
      </c>
      <c r="D41" s="418"/>
      <c r="E41" s="418"/>
      <c r="F41" s="418" t="s">
        <v>172</v>
      </c>
      <c r="G41" s="418"/>
      <c r="H41" s="321"/>
      <c r="I41" s="1"/>
      <c r="P41" s="4"/>
    </row>
    <row r="42" spans="1:16" ht="23.45" customHeight="1" x14ac:dyDescent="0.2">
      <c r="A42" s="1"/>
      <c r="B42" s="318"/>
      <c r="C42" s="537" t="s">
        <v>21</v>
      </c>
      <c r="D42" s="537"/>
      <c r="E42" s="537"/>
      <c r="F42" s="537"/>
      <c r="G42" s="537"/>
      <c r="H42" s="321"/>
      <c r="I42" s="1"/>
      <c r="L42" s="4"/>
      <c r="P42" s="4"/>
    </row>
    <row r="43" spans="1:16" ht="30.6" customHeight="1" thickBot="1" x14ac:dyDescent="0.25">
      <c r="A43" s="1"/>
      <c r="B43" s="288"/>
      <c r="C43" s="515" t="s">
        <v>39</v>
      </c>
      <c r="D43" s="515"/>
      <c r="E43" s="515"/>
      <c r="F43" s="515"/>
      <c r="G43" s="515"/>
      <c r="H43" s="289"/>
      <c r="I43" s="1"/>
    </row>
  </sheetData>
  <mergeCells count="37">
    <mergeCell ref="J12:K12"/>
    <mergeCell ref="C13:E13"/>
    <mergeCell ref="F13:G13"/>
    <mergeCell ref="C8:G8"/>
    <mergeCell ref="C2:G2"/>
    <mergeCell ref="C3:G3"/>
    <mergeCell ref="C5:G5"/>
    <mergeCell ref="C6:G6"/>
    <mergeCell ref="C7:G7"/>
    <mergeCell ref="C19:E19"/>
    <mergeCell ref="C25:E25"/>
    <mergeCell ref="C26:E26"/>
    <mergeCell ref="C9:G9"/>
    <mergeCell ref="C10:F10"/>
    <mergeCell ref="C11:F11"/>
    <mergeCell ref="C24:E24"/>
    <mergeCell ref="C37:F37"/>
    <mergeCell ref="C42:G42"/>
    <mergeCell ref="C43:G43"/>
    <mergeCell ref="C34:E34"/>
    <mergeCell ref="C35:E35"/>
    <mergeCell ref="C33:E33"/>
    <mergeCell ref="C14:G14"/>
    <mergeCell ref="C16:E16"/>
    <mergeCell ref="C17:E17"/>
    <mergeCell ref="C18:E18"/>
    <mergeCell ref="C20:G20"/>
    <mergeCell ref="C28:E28"/>
    <mergeCell ref="C29:E29"/>
    <mergeCell ref="C30:E30"/>
    <mergeCell ref="C31:E31"/>
    <mergeCell ref="C32:E32"/>
    <mergeCell ref="C21:E21"/>
    <mergeCell ref="C22:E22"/>
    <mergeCell ref="C23:E23"/>
    <mergeCell ref="C27:E27"/>
    <mergeCell ref="C15:E15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3"/>
  <sheetViews>
    <sheetView topLeftCell="A4" workbookViewId="0">
      <selection activeCell="K15" sqref="K15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2.875" customWidth="1"/>
    <col min="9" max="10" width="8.75" customWidth="1"/>
    <col min="13" max="13" width="11.3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1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85</v>
      </c>
      <c r="D3" s="530"/>
      <c r="E3" s="530"/>
      <c r="F3" s="530"/>
      <c r="G3" s="530"/>
      <c r="H3" s="245"/>
      <c r="I3" s="1"/>
    </row>
    <row r="4" spans="1:11" ht="6.75" customHeight="1" x14ac:dyDescent="0.2">
      <c r="A4" s="1"/>
      <c r="B4" s="244"/>
      <c r="C4" s="416"/>
      <c r="D4" s="416"/>
      <c r="E4" s="416"/>
      <c r="F4" s="416"/>
      <c r="G4" s="416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6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183</v>
      </c>
      <c r="D8" s="528"/>
      <c r="E8" s="528"/>
      <c r="F8" s="528"/>
      <c r="G8" s="528"/>
      <c r="H8" s="245"/>
      <c r="I8" s="1"/>
    </row>
    <row r="9" spans="1:11" ht="9.75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157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420">
        <v>3998</v>
      </c>
      <c r="H11" s="245"/>
      <c r="I11" s="1"/>
    </row>
    <row r="12" spans="1:11" ht="9.75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0.75" customHeight="1" x14ac:dyDescent="0.2">
      <c r="A13" s="1"/>
      <c r="B13" s="419"/>
      <c r="C13" s="526" t="s">
        <v>202</v>
      </c>
      <c r="D13" s="526"/>
      <c r="E13" s="526"/>
      <c r="F13" s="688">
        <v>12190.66</v>
      </c>
      <c r="G13" s="688"/>
      <c r="H13" s="252"/>
      <c r="I13" s="1"/>
    </row>
    <row r="14" spans="1:11" ht="19.149999999999999" customHeight="1" x14ac:dyDescent="0.2">
      <c r="A14" s="1"/>
      <c r="B14" s="419"/>
      <c r="C14" s="659" t="s">
        <v>5</v>
      </c>
      <c r="D14" s="659"/>
      <c r="E14" s="659"/>
      <c r="F14" s="659"/>
      <c r="G14" s="659"/>
      <c r="H14" s="252"/>
      <c r="I14" s="1"/>
    </row>
    <row r="15" spans="1:11" ht="42" customHeight="1" x14ac:dyDescent="0.2">
      <c r="A15" s="1"/>
      <c r="B15" s="419"/>
      <c r="C15" s="512" t="s">
        <v>6</v>
      </c>
      <c r="D15" s="512"/>
      <c r="E15" s="512"/>
      <c r="F15" s="256" t="s">
        <v>7</v>
      </c>
      <c r="G15" s="257" t="s">
        <v>8</v>
      </c>
      <c r="H15" s="408" t="s">
        <v>207</v>
      </c>
      <c r="I15" s="1"/>
    </row>
    <row r="16" spans="1:11" ht="15.6" customHeight="1" x14ac:dyDescent="0.25">
      <c r="A16" s="1"/>
      <c r="B16" s="419"/>
      <c r="C16" s="498" t="s">
        <v>9</v>
      </c>
      <c r="D16" s="498"/>
      <c r="E16" s="498"/>
      <c r="F16" s="303">
        <f>F19-F18-F17</f>
        <v>1054819.42</v>
      </c>
      <c r="G16" s="304">
        <f>G19-G18-G17</f>
        <v>916505.49000000011</v>
      </c>
      <c r="H16" s="431">
        <f>F16-G16</f>
        <v>138313.92999999982</v>
      </c>
      <c r="I16" s="1"/>
      <c r="K16" s="4"/>
    </row>
    <row r="17" spans="1:14" ht="15.75" customHeight="1" x14ac:dyDescent="0.25">
      <c r="A17" s="1"/>
      <c r="B17" s="419"/>
      <c r="C17" s="498" t="s">
        <v>140</v>
      </c>
      <c r="D17" s="498"/>
      <c r="E17" s="498"/>
      <c r="F17" s="303">
        <v>85406.54</v>
      </c>
      <c r="G17" s="304">
        <v>119237.21</v>
      </c>
      <c r="H17" s="431">
        <f>F17-G17</f>
        <v>-33830.670000000013</v>
      </c>
      <c r="I17" s="1"/>
    </row>
    <row r="18" spans="1:14" ht="14.45" customHeight="1" x14ac:dyDescent="0.25">
      <c r="A18" s="1"/>
      <c r="B18" s="419"/>
      <c r="C18" s="498" t="s">
        <v>141</v>
      </c>
      <c r="D18" s="498"/>
      <c r="E18" s="498"/>
      <c r="F18" s="303">
        <v>2945.02</v>
      </c>
      <c r="G18" s="304">
        <v>4488.82</v>
      </c>
      <c r="H18" s="431">
        <f>F18-G18</f>
        <v>-1543.7999999999997</v>
      </c>
      <c r="I18" s="1"/>
    </row>
    <row r="19" spans="1:14" ht="15.75" customHeight="1" x14ac:dyDescent="0.25">
      <c r="A19" s="1"/>
      <c r="B19" s="419"/>
      <c r="C19" s="534" t="s">
        <v>10</v>
      </c>
      <c r="D19" s="534"/>
      <c r="E19" s="534"/>
      <c r="F19" s="263">
        <v>1143170.98</v>
      </c>
      <c r="G19" s="264">
        <v>1040231.52</v>
      </c>
      <c r="H19" s="308">
        <f>F19-G19-F13</f>
        <v>90748.799999999959</v>
      </c>
      <c r="I19" s="1"/>
    </row>
    <row r="20" spans="1:14" ht="15.75" customHeight="1" x14ac:dyDescent="0.2">
      <c r="A20" s="1"/>
      <c r="B20" s="419"/>
      <c r="C20" s="686" t="s">
        <v>11</v>
      </c>
      <c r="D20" s="686"/>
      <c r="E20" s="686"/>
      <c r="F20" s="686"/>
      <c r="G20" s="686"/>
      <c r="H20" s="252"/>
      <c r="I20" s="1"/>
      <c r="J20" s="4"/>
      <c r="K20" s="4"/>
    </row>
    <row r="21" spans="1:14" ht="15.75" customHeight="1" x14ac:dyDescent="0.2">
      <c r="A21" s="1"/>
      <c r="B21" s="419"/>
      <c r="C21" s="511" t="s">
        <v>12</v>
      </c>
      <c r="D21" s="511"/>
      <c r="E21" s="511"/>
      <c r="F21" s="309">
        <v>125340.25</v>
      </c>
      <c r="G21" s="270"/>
      <c r="H21" s="252"/>
      <c r="I21" s="1"/>
      <c r="J21" s="4"/>
      <c r="N21" s="4"/>
    </row>
    <row r="22" spans="1:14" ht="15.75" customHeight="1" x14ac:dyDescent="0.2">
      <c r="A22" s="1"/>
      <c r="B22" s="419"/>
      <c r="C22" s="511" t="s">
        <v>13</v>
      </c>
      <c r="D22" s="511"/>
      <c r="E22" s="511"/>
      <c r="F22" s="309">
        <v>136343.4</v>
      </c>
      <c r="G22" s="270"/>
      <c r="H22" s="252"/>
      <c r="I22" s="1"/>
      <c r="J22" s="4"/>
    </row>
    <row r="23" spans="1:14" ht="17.45" customHeight="1" x14ac:dyDescent="0.2">
      <c r="A23" s="1"/>
      <c r="B23" s="419"/>
      <c r="C23" s="511" t="s">
        <v>174</v>
      </c>
      <c r="D23" s="511"/>
      <c r="E23" s="511"/>
      <c r="F23" s="309">
        <v>132036.34</v>
      </c>
      <c r="G23" s="270"/>
      <c r="H23" s="252"/>
      <c r="I23" s="1"/>
      <c r="J23" s="4"/>
    </row>
    <row r="24" spans="1:14" ht="17.45" customHeight="1" x14ac:dyDescent="0.2">
      <c r="A24" s="1"/>
      <c r="B24" s="419"/>
      <c r="C24" s="511" t="s">
        <v>173</v>
      </c>
      <c r="D24" s="511"/>
      <c r="E24" s="511"/>
      <c r="F24" s="309">
        <v>25033.22</v>
      </c>
      <c r="G24" s="270"/>
      <c r="H24" s="252"/>
      <c r="I24" s="1"/>
      <c r="J24" s="4"/>
    </row>
    <row r="25" spans="1:14" ht="17.45" customHeight="1" x14ac:dyDescent="0.2">
      <c r="A25" s="1"/>
      <c r="B25" s="419"/>
      <c r="C25" s="511" t="s">
        <v>15</v>
      </c>
      <c r="D25" s="511"/>
      <c r="E25" s="511"/>
      <c r="F25" s="309">
        <v>83719.63</v>
      </c>
      <c r="G25" s="270"/>
      <c r="H25" s="252"/>
      <c r="I25" s="1"/>
    </row>
    <row r="26" spans="1:14" ht="15.75" customHeight="1" x14ac:dyDescent="0.2">
      <c r="A26" s="1"/>
      <c r="B26" s="419"/>
      <c r="C26" s="511" t="s">
        <v>16</v>
      </c>
      <c r="D26" s="511"/>
      <c r="E26" s="511"/>
      <c r="F26" s="309">
        <v>164568.88</v>
      </c>
      <c r="G26" s="270"/>
      <c r="H26" s="252"/>
      <c r="I26" s="1"/>
    </row>
    <row r="27" spans="1:14" ht="30.75" customHeight="1" x14ac:dyDescent="0.2">
      <c r="A27" s="1"/>
      <c r="B27" s="419"/>
      <c r="C27" s="511" t="s">
        <v>17</v>
      </c>
      <c r="D27" s="511"/>
      <c r="E27" s="511"/>
      <c r="F27" s="310">
        <v>136821.79999999999</v>
      </c>
      <c r="G27" s="270"/>
      <c r="H27" s="252"/>
      <c r="I27" s="1"/>
      <c r="L27" s="4"/>
      <c r="M27" s="4"/>
    </row>
    <row r="28" spans="1:14" ht="15.75" customHeight="1" x14ac:dyDescent="0.2">
      <c r="A28" s="1"/>
      <c r="B28" s="419"/>
      <c r="C28" s="498" t="s">
        <v>151</v>
      </c>
      <c r="D28" s="498"/>
      <c r="E28" s="499"/>
      <c r="F28" s="309">
        <v>85406.54</v>
      </c>
      <c r="G28" s="270"/>
      <c r="H28" s="252"/>
      <c r="I28" s="1"/>
    </row>
    <row r="29" spans="1:14" ht="15.75" customHeight="1" x14ac:dyDescent="0.2">
      <c r="A29" s="1"/>
      <c r="B29" s="419"/>
      <c r="C29" s="500" t="s">
        <v>108</v>
      </c>
      <c r="D29" s="549"/>
      <c r="E29" s="550"/>
      <c r="F29" s="310">
        <v>2945.02</v>
      </c>
      <c r="G29" s="270"/>
      <c r="H29" s="252"/>
      <c r="I29" s="1"/>
    </row>
    <row r="30" spans="1:14" ht="15.75" customHeight="1" thickBot="1" x14ac:dyDescent="0.25">
      <c r="A30" s="1"/>
      <c r="B30" s="419"/>
      <c r="C30" s="503" t="s">
        <v>109</v>
      </c>
      <c r="D30" s="538"/>
      <c r="E30" s="538"/>
      <c r="F30" s="341">
        <v>10524.75</v>
      </c>
      <c r="G30" s="270"/>
      <c r="H30" s="252"/>
      <c r="I30" s="1"/>
    </row>
    <row r="31" spans="1:14" ht="14.25" hidden="1" customHeight="1" thickBot="1" x14ac:dyDescent="0.25">
      <c r="A31" s="1"/>
      <c r="B31" s="419"/>
      <c r="C31" s="539" t="s">
        <v>110</v>
      </c>
      <c r="D31" s="540"/>
      <c r="E31" s="541"/>
      <c r="F31" s="312"/>
      <c r="G31" s="270"/>
      <c r="H31" s="252"/>
      <c r="I31" s="1"/>
    </row>
    <row r="32" spans="1:14" ht="15.75" customHeight="1" thickBot="1" x14ac:dyDescent="0.25">
      <c r="A32" s="1"/>
      <c r="B32" s="419"/>
      <c r="C32" s="542" t="s">
        <v>145</v>
      </c>
      <c r="D32" s="543"/>
      <c r="E32" s="544"/>
      <c r="F32" s="275">
        <f>SUM(F21:F31)</f>
        <v>902739.83000000007</v>
      </c>
      <c r="G32" s="270"/>
      <c r="H32" s="252"/>
      <c r="I32" s="1"/>
    </row>
    <row r="33" spans="1:16" ht="30" customHeight="1" x14ac:dyDescent="0.2">
      <c r="A33" s="1"/>
      <c r="B33" s="419"/>
      <c r="C33" s="545" t="s">
        <v>150</v>
      </c>
      <c r="D33" s="545"/>
      <c r="E33" s="546"/>
      <c r="F33" s="313">
        <v>39852</v>
      </c>
      <c r="G33" s="270"/>
      <c r="H33" s="252"/>
      <c r="I33" s="1"/>
      <c r="M33" s="4"/>
    </row>
    <row r="34" spans="1:16" ht="31.5" customHeight="1" thickBot="1" x14ac:dyDescent="0.25">
      <c r="A34" s="1"/>
      <c r="B34" s="419"/>
      <c r="C34" s="547" t="s">
        <v>152</v>
      </c>
      <c r="D34" s="548"/>
      <c r="E34" s="548"/>
      <c r="F34" s="314">
        <v>205869.36</v>
      </c>
      <c r="G34" s="270"/>
      <c r="H34" s="252"/>
      <c r="I34" s="1"/>
      <c r="L34" s="4"/>
    </row>
    <row r="35" spans="1:16" ht="21" customHeight="1" thickBot="1" x14ac:dyDescent="0.25">
      <c r="A35" s="1"/>
      <c r="B35" s="419"/>
      <c r="C35" s="684" t="s">
        <v>18</v>
      </c>
      <c r="D35" s="685"/>
      <c r="E35" s="685"/>
      <c r="F35" s="279">
        <f>F32+F33</f>
        <v>942591.83000000007</v>
      </c>
      <c r="G35" s="350"/>
      <c r="H35" s="252"/>
      <c r="I35" s="1"/>
      <c r="L35" s="4"/>
    </row>
    <row r="36" spans="1:16" ht="18" customHeight="1" x14ac:dyDescent="0.2">
      <c r="A36" s="1"/>
      <c r="B36" s="419"/>
      <c r="C36" s="281"/>
      <c r="D36" s="281"/>
      <c r="E36" s="281"/>
      <c r="F36" s="281"/>
      <c r="G36" s="316"/>
      <c r="H36" s="252"/>
      <c r="I36" s="1"/>
      <c r="L36" s="4"/>
    </row>
    <row r="37" spans="1:16" ht="34.15" customHeight="1" x14ac:dyDescent="0.2">
      <c r="A37" s="1"/>
      <c r="B37" s="419"/>
      <c r="C37" s="513" t="s">
        <v>216</v>
      </c>
      <c r="D37" s="513"/>
      <c r="E37" s="513"/>
      <c r="F37" s="513"/>
      <c r="G37" s="256">
        <f>G19-H19-F35</f>
        <v>6890.890000000014</v>
      </c>
      <c r="H37" s="317"/>
      <c r="I37" s="1"/>
      <c r="L37" s="4"/>
    </row>
    <row r="38" spans="1:16" ht="20.45" customHeight="1" x14ac:dyDescent="0.2">
      <c r="A38" s="1"/>
      <c r="B38" s="318" t="s">
        <v>19</v>
      </c>
      <c r="C38" s="418"/>
      <c r="D38" s="418"/>
      <c r="E38" s="418"/>
      <c r="F38" s="418"/>
      <c r="G38" s="418"/>
      <c r="H38" s="320"/>
      <c r="I38" s="1"/>
      <c r="L38" s="4"/>
    </row>
    <row r="39" spans="1:16" ht="15.6" customHeight="1" x14ac:dyDescent="0.2">
      <c r="A39" s="1"/>
      <c r="B39" s="318" t="s">
        <v>149</v>
      </c>
      <c r="C39" s="418"/>
      <c r="D39" s="418"/>
      <c r="E39" s="418"/>
      <c r="F39" s="418"/>
      <c r="G39" s="418"/>
      <c r="H39" s="321"/>
      <c r="I39" s="1"/>
      <c r="L39" s="4"/>
    </row>
    <row r="40" spans="1:16" ht="13.9" customHeight="1" x14ac:dyDescent="0.2">
      <c r="A40" s="1"/>
      <c r="B40" s="318" t="s">
        <v>148</v>
      </c>
      <c r="C40" s="418"/>
      <c r="D40" s="418"/>
      <c r="E40" s="418"/>
      <c r="F40" s="418"/>
      <c r="G40" s="418"/>
      <c r="H40" s="321"/>
      <c r="I40" s="1"/>
      <c r="L40" s="4"/>
    </row>
    <row r="41" spans="1:16" ht="21" customHeight="1" x14ac:dyDescent="0.2">
      <c r="A41" s="1"/>
      <c r="B41" s="318"/>
      <c r="C41" s="418" t="s">
        <v>20</v>
      </c>
      <c r="D41" s="418"/>
      <c r="E41" s="418"/>
      <c r="F41" s="418" t="s">
        <v>172</v>
      </c>
      <c r="G41" s="418"/>
      <c r="H41" s="321"/>
      <c r="I41" s="1"/>
      <c r="P41" s="4"/>
    </row>
    <row r="42" spans="1:16" ht="19.149999999999999" customHeight="1" x14ac:dyDescent="0.2">
      <c r="A42" s="1"/>
      <c r="B42" s="318"/>
      <c r="C42" s="537" t="s">
        <v>21</v>
      </c>
      <c r="D42" s="537"/>
      <c r="E42" s="537"/>
      <c r="F42" s="537"/>
      <c r="G42" s="537"/>
      <c r="H42" s="321"/>
      <c r="I42" s="1"/>
      <c r="L42" s="4"/>
      <c r="P42" s="4"/>
    </row>
    <row r="43" spans="1:16" ht="34.5" customHeight="1" thickBot="1" x14ac:dyDescent="0.25">
      <c r="A43" s="1"/>
      <c r="B43" s="288"/>
      <c r="C43" s="515" t="s">
        <v>39</v>
      </c>
      <c r="D43" s="515"/>
      <c r="E43" s="515"/>
      <c r="F43" s="515"/>
      <c r="G43" s="515"/>
      <c r="H43" s="289"/>
      <c r="I43" s="1"/>
    </row>
  </sheetData>
  <mergeCells count="37">
    <mergeCell ref="J12:K12"/>
    <mergeCell ref="C13:E13"/>
    <mergeCell ref="F13:G13"/>
    <mergeCell ref="C8:G8"/>
    <mergeCell ref="C2:G2"/>
    <mergeCell ref="C3:G3"/>
    <mergeCell ref="C5:G5"/>
    <mergeCell ref="C6:G6"/>
    <mergeCell ref="C7:G7"/>
    <mergeCell ref="C19:E19"/>
    <mergeCell ref="C25:E25"/>
    <mergeCell ref="C26:E26"/>
    <mergeCell ref="C9:G9"/>
    <mergeCell ref="C10:F10"/>
    <mergeCell ref="C11:F11"/>
    <mergeCell ref="C24:E24"/>
    <mergeCell ref="C37:F37"/>
    <mergeCell ref="C42:G42"/>
    <mergeCell ref="C43:G43"/>
    <mergeCell ref="C34:E34"/>
    <mergeCell ref="C35:E35"/>
    <mergeCell ref="C33:E33"/>
    <mergeCell ref="C14:G14"/>
    <mergeCell ref="C16:E16"/>
    <mergeCell ref="C17:E17"/>
    <mergeCell ref="C18:E18"/>
    <mergeCell ref="C20:G20"/>
    <mergeCell ref="C28:E28"/>
    <mergeCell ref="C29:E29"/>
    <mergeCell ref="C30:E30"/>
    <mergeCell ref="C31:E31"/>
    <mergeCell ref="C32:E32"/>
    <mergeCell ref="C21:E21"/>
    <mergeCell ref="C22:E22"/>
    <mergeCell ref="C23:E23"/>
    <mergeCell ref="C27:E27"/>
    <mergeCell ref="C15:E15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5"/>
  <sheetViews>
    <sheetView workbookViewId="0">
      <selection activeCell="J19" sqref="J19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3.625" customWidth="1"/>
    <col min="9" max="10" width="8.75" customWidth="1"/>
    <col min="12" max="12" width="9.5" bestFit="1" customWidth="1"/>
    <col min="13" max="13" width="8.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18.7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25</v>
      </c>
      <c r="D3" s="530"/>
      <c r="E3" s="530"/>
      <c r="F3" s="530"/>
      <c r="G3" s="530"/>
      <c r="H3" s="245"/>
      <c r="I3" s="1"/>
    </row>
    <row r="4" spans="1:11" ht="8.25" customHeight="1" x14ac:dyDescent="0.2">
      <c r="A4" s="1"/>
      <c r="B4" s="244"/>
      <c r="C4" s="246"/>
      <c r="D4" s="246"/>
      <c r="E4" s="246"/>
      <c r="F4" s="246"/>
      <c r="G4" s="246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210</v>
      </c>
      <c r="D6" s="532"/>
      <c r="E6" s="532"/>
      <c r="F6" s="532"/>
      <c r="G6" s="532"/>
      <c r="H6" s="245"/>
      <c r="I6" s="1"/>
    </row>
    <row r="7" spans="1:11" ht="6.7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26</v>
      </c>
      <c r="D8" s="528"/>
      <c r="E8" s="528"/>
      <c r="F8" s="528"/>
      <c r="G8" s="528"/>
      <c r="H8" s="245"/>
      <c r="I8" s="1"/>
    </row>
    <row r="9" spans="1:11" ht="18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50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248">
        <v>1472.2</v>
      </c>
      <c r="H11" s="245"/>
      <c r="I11" s="1"/>
    </row>
    <row r="12" spans="1:11" ht="9.75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9" customHeight="1" x14ac:dyDescent="0.2">
      <c r="A13" s="1"/>
      <c r="B13" s="244"/>
      <c r="C13" s="301"/>
      <c r="D13" s="301"/>
      <c r="E13" s="301"/>
      <c r="F13" s="302"/>
      <c r="G13" s="302"/>
      <c r="H13" s="245"/>
      <c r="I13" s="1"/>
    </row>
    <row r="14" spans="1:11" ht="30.75" customHeight="1" x14ac:dyDescent="0.2">
      <c r="A14" s="1"/>
      <c r="B14" s="251"/>
      <c r="C14" s="536" t="s">
        <v>208</v>
      </c>
      <c r="D14" s="536"/>
      <c r="E14" s="536"/>
      <c r="F14" s="527">
        <v>-217889.7</v>
      </c>
      <c r="G14" s="527"/>
      <c r="H14" s="252"/>
      <c r="I14" s="1"/>
    </row>
    <row r="15" spans="1:11" ht="28.15" customHeight="1" x14ac:dyDescent="0.2">
      <c r="A15" s="1"/>
      <c r="B15" s="253"/>
      <c r="C15" s="496" t="s">
        <v>5</v>
      </c>
      <c r="D15" s="496"/>
      <c r="E15" s="496"/>
      <c r="F15" s="496"/>
      <c r="G15" s="496"/>
      <c r="H15" s="255"/>
      <c r="I15" s="1"/>
    </row>
    <row r="16" spans="1:11" ht="40.9" customHeight="1" x14ac:dyDescent="0.2">
      <c r="A16" s="1"/>
      <c r="B16" s="251"/>
      <c r="C16" s="512" t="s">
        <v>6</v>
      </c>
      <c r="D16" s="512"/>
      <c r="E16" s="512"/>
      <c r="F16" s="256" t="s">
        <v>7</v>
      </c>
      <c r="G16" s="257" t="s">
        <v>8</v>
      </c>
      <c r="H16" s="258" t="s">
        <v>207</v>
      </c>
      <c r="I16" s="1"/>
    </row>
    <row r="17" spans="1:14" ht="15.75" customHeight="1" x14ac:dyDescent="0.25">
      <c r="A17" s="1"/>
      <c r="B17" s="251"/>
      <c r="C17" s="498" t="s">
        <v>9</v>
      </c>
      <c r="D17" s="498"/>
      <c r="E17" s="498"/>
      <c r="F17" s="303">
        <f>F20-F19</f>
        <v>379654.68</v>
      </c>
      <c r="G17" s="304">
        <f>G20-G19-G18</f>
        <v>403791.70999999996</v>
      </c>
      <c r="H17" s="305">
        <f>F17-G17</f>
        <v>-24137.02999999997</v>
      </c>
      <c r="I17" s="1"/>
      <c r="J17" s="4"/>
      <c r="K17" s="4"/>
    </row>
    <row r="18" spans="1:14" ht="15.75" customHeight="1" x14ac:dyDescent="0.25">
      <c r="A18" s="1"/>
      <c r="B18" s="251"/>
      <c r="C18" s="498" t="s">
        <v>140</v>
      </c>
      <c r="D18" s="498"/>
      <c r="E18" s="498"/>
      <c r="F18" s="303">
        <v>0</v>
      </c>
      <c r="G18" s="304">
        <v>0</v>
      </c>
      <c r="H18" s="306">
        <v>0</v>
      </c>
      <c r="I18" s="1"/>
      <c r="J18" s="4"/>
      <c r="N18" s="4"/>
    </row>
    <row r="19" spans="1:14" ht="15.75" customHeight="1" x14ac:dyDescent="0.25">
      <c r="A19" s="1"/>
      <c r="B19" s="251"/>
      <c r="C19" s="498" t="s">
        <v>141</v>
      </c>
      <c r="D19" s="498"/>
      <c r="E19" s="498"/>
      <c r="F19" s="303">
        <v>1060.44</v>
      </c>
      <c r="G19" s="304">
        <v>1120.7</v>
      </c>
      <c r="H19" s="307">
        <f>F19-G19</f>
        <v>-60.259999999999991</v>
      </c>
      <c r="I19" s="1"/>
      <c r="J19" s="4"/>
    </row>
    <row r="20" spans="1:14" ht="17.45" customHeight="1" x14ac:dyDescent="0.25">
      <c r="A20" s="1"/>
      <c r="B20" s="251"/>
      <c r="C20" s="534" t="s">
        <v>10</v>
      </c>
      <c r="D20" s="534"/>
      <c r="E20" s="534"/>
      <c r="F20" s="263">
        <v>380715.12</v>
      </c>
      <c r="G20" s="264">
        <v>404912.41</v>
      </c>
      <c r="H20" s="308">
        <f>F20-F14-G20</f>
        <v>193692.41000000009</v>
      </c>
      <c r="I20" s="1"/>
      <c r="J20" s="4"/>
    </row>
    <row r="21" spans="1:14" ht="21" customHeight="1" x14ac:dyDescent="0.2">
      <c r="A21" s="1"/>
      <c r="B21" s="266"/>
      <c r="C21" s="496" t="s">
        <v>11</v>
      </c>
      <c r="D21" s="496"/>
      <c r="E21" s="496"/>
      <c r="F21" s="496"/>
      <c r="G21" s="496"/>
      <c r="H21" s="267"/>
      <c r="I21" s="1"/>
    </row>
    <row r="22" spans="1:14" ht="15.75" customHeight="1" x14ac:dyDescent="0.2">
      <c r="A22" s="1"/>
      <c r="B22" s="251"/>
      <c r="C22" s="511" t="s">
        <v>12</v>
      </c>
      <c r="D22" s="511"/>
      <c r="E22" s="511"/>
      <c r="F22" s="309">
        <v>46286.04</v>
      </c>
      <c r="G22" s="270"/>
      <c r="H22" s="252"/>
      <c r="I22" s="1"/>
    </row>
    <row r="23" spans="1:14" ht="15.75" customHeight="1" x14ac:dyDescent="0.2">
      <c r="A23" s="1"/>
      <c r="B23" s="251"/>
      <c r="C23" s="511" t="s">
        <v>13</v>
      </c>
      <c r="D23" s="511"/>
      <c r="E23" s="511"/>
      <c r="F23" s="309">
        <v>50350.44</v>
      </c>
      <c r="G23" s="270"/>
      <c r="H23" s="252"/>
      <c r="I23" s="1"/>
      <c r="L23" s="4"/>
      <c r="M23" s="4"/>
    </row>
    <row r="24" spans="1:14" ht="15.75" customHeight="1" x14ac:dyDescent="0.2">
      <c r="A24" s="1"/>
      <c r="B24" s="251"/>
      <c r="C24" s="511" t="s">
        <v>174</v>
      </c>
      <c r="D24" s="511"/>
      <c r="E24" s="511"/>
      <c r="F24" s="309">
        <v>47523.12</v>
      </c>
      <c r="G24" s="270"/>
      <c r="H24" s="252"/>
      <c r="I24" s="1"/>
    </row>
    <row r="25" spans="1:14" ht="15.75" customHeight="1" x14ac:dyDescent="0.2">
      <c r="A25" s="1"/>
      <c r="B25" s="251"/>
      <c r="C25" s="511" t="s">
        <v>173</v>
      </c>
      <c r="D25" s="511"/>
      <c r="E25" s="511"/>
      <c r="F25" s="309">
        <v>9009.36</v>
      </c>
      <c r="G25" s="270"/>
      <c r="H25" s="252"/>
      <c r="I25" s="1"/>
    </row>
    <row r="26" spans="1:14" ht="15.75" customHeight="1" x14ac:dyDescent="0.2">
      <c r="A26" s="1"/>
      <c r="B26" s="251"/>
      <c r="C26" s="511" t="s">
        <v>15</v>
      </c>
      <c r="D26" s="511"/>
      <c r="E26" s="511"/>
      <c r="F26" s="309">
        <v>30917.4</v>
      </c>
      <c r="G26" s="270"/>
      <c r="H26" s="252"/>
      <c r="I26" s="1"/>
    </row>
    <row r="27" spans="1:14" ht="15.75" customHeight="1" x14ac:dyDescent="0.2">
      <c r="A27" s="1"/>
      <c r="B27" s="251"/>
      <c r="C27" s="511" t="s">
        <v>16</v>
      </c>
      <c r="D27" s="511"/>
      <c r="E27" s="511"/>
      <c r="F27" s="309">
        <v>60771.96</v>
      </c>
      <c r="G27" s="270"/>
      <c r="H27" s="252"/>
      <c r="I27" s="1"/>
    </row>
    <row r="28" spans="1:14" ht="15.75" customHeight="1" x14ac:dyDescent="0.2">
      <c r="A28" s="1"/>
      <c r="B28" s="251"/>
      <c r="C28" s="511" t="s">
        <v>17</v>
      </c>
      <c r="D28" s="511"/>
      <c r="E28" s="511"/>
      <c r="F28" s="310">
        <v>50526.36</v>
      </c>
      <c r="G28" s="270"/>
      <c r="H28" s="252"/>
      <c r="I28" s="1"/>
    </row>
    <row r="29" spans="1:14" ht="16.899999999999999" customHeight="1" x14ac:dyDescent="0.25">
      <c r="A29" s="1"/>
      <c r="B29" s="251"/>
      <c r="C29" s="498" t="s">
        <v>151</v>
      </c>
      <c r="D29" s="498"/>
      <c r="E29" s="499"/>
      <c r="F29" s="259">
        <v>0</v>
      </c>
      <c r="G29" s="270"/>
      <c r="H29" s="252"/>
      <c r="I29" s="1"/>
    </row>
    <row r="30" spans="1:14" ht="15.6" customHeight="1" x14ac:dyDescent="0.25">
      <c r="A30" s="1"/>
      <c r="B30" s="251"/>
      <c r="C30" s="500" t="s">
        <v>108</v>
      </c>
      <c r="D30" s="549"/>
      <c r="E30" s="550"/>
      <c r="F30" s="259">
        <v>1060.44</v>
      </c>
      <c r="G30" s="270"/>
      <c r="H30" s="252"/>
      <c r="I30" s="1"/>
    </row>
    <row r="31" spans="1:14" ht="29.45" customHeight="1" thickBot="1" x14ac:dyDescent="0.25">
      <c r="A31" s="1"/>
      <c r="B31" s="251"/>
      <c r="C31" s="503" t="s">
        <v>109</v>
      </c>
      <c r="D31" s="538"/>
      <c r="E31" s="538"/>
      <c r="F31" s="311">
        <v>3886.68</v>
      </c>
      <c r="G31" s="270"/>
      <c r="H31" s="252"/>
      <c r="I31" s="1"/>
      <c r="L31" s="4"/>
    </row>
    <row r="32" spans="1:14" ht="28.9" hidden="1" customHeight="1" x14ac:dyDescent="0.2">
      <c r="A32" s="1"/>
      <c r="B32" s="251"/>
      <c r="C32" s="539" t="s">
        <v>110</v>
      </c>
      <c r="D32" s="540"/>
      <c r="E32" s="541"/>
      <c r="F32" s="312"/>
      <c r="G32" s="270"/>
      <c r="H32" s="252"/>
      <c r="I32" s="1"/>
      <c r="L32" s="4"/>
    </row>
    <row r="33" spans="1:16" ht="18" customHeight="1" thickBot="1" x14ac:dyDescent="0.25">
      <c r="A33" s="1"/>
      <c r="B33" s="251"/>
      <c r="C33" s="542" t="s">
        <v>145</v>
      </c>
      <c r="D33" s="543"/>
      <c r="E33" s="544"/>
      <c r="F33" s="275">
        <f>SUM(F22:F32)</f>
        <v>300331.8</v>
      </c>
      <c r="G33" s="276"/>
      <c r="H33" s="252"/>
      <c r="I33" s="1"/>
      <c r="L33" s="4"/>
    </row>
    <row r="34" spans="1:16" ht="30" customHeight="1" x14ac:dyDescent="0.2">
      <c r="A34" s="1"/>
      <c r="B34" s="251"/>
      <c r="C34" s="545" t="s">
        <v>150</v>
      </c>
      <c r="D34" s="545"/>
      <c r="E34" s="546"/>
      <c r="F34" s="313">
        <v>793</v>
      </c>
      <c r="G34" s="270"/>
      <c r="H34" s="252"/>
      <c r="I34" s="1"/>
      <c r="L34" s="4"/>
    </row>
    <row r="35" spans="1:16" ht="31.15" customHeight="1" thickBot="1" x14ac:dyDescent="0.25">
      <c r="A35" s="1"/>
      <c r="B35" s="251"/>
      <c r="C35" s="547" t="s">
        <v>144</v>
      </c>
      <c r="D35" s="548"/>
      <c r="E35" s="548"/>
      <c r="F35" s="314">
        <v>72727.98</v>
      </c>
      <c r="G35" s="270"/>
      <c r="H35" s="252"/>
      <c r="I35" s="1"/>
      <c r="L35" s="4"/>
    </row>
    <row r="36" spans="1:16" ht="23.45" customHeight="1" thickBot="1" x14ac:dyDescent="0.35">
      <c r="A36" s="1"/>
      <c r="B36" s="251"/>
      <c r="C36" s="518" t="s">
        <v>18</v>
      </c>
      <c r="D36" s="519"/>
      <c r="E36" s="519"/>
      <c r="F36" s="279">
        <f>F33+F34</f>
        <v>301124.8</v>
      </c>
      <c r="G36" s="315"/>
      <c r="H36" s="252"/>
      <c r="I36" s="1"/>
      <c r="L36" s="4"/>
    </row>
    <row r="37" spans="1:16" ht="17.45" customHeight="1" x14ac:dyDescent="0.2">
      <c r="A37" s="1"/>
      <c r="B37" s="251"/>
      <c r="C37" s="281"/>
      <c r="D37" s="281"/>
      <c r="E37" s="281"/>
      <c r="F37" s="281"/>
      <c r="G37" s="316"/>
      <c r="H37" s="252"/>
      <c r="I37" s="1"/>
      <c r="L37" s="4"/>
    </row>
    <row r="38" spans="1:16" ht="31.9" customHeight="1" x14ac:dyDescent="0.2">
      <c r="A38" s="1"/>
      <c r="B38" s="251"/>
      <c r="C38" s="513" t="s">
        <v>209</v>
      </c>
      <c r="D38" s="513"/>
      <c r="E38" s="513"/>
      <c r="F38" s="513"/>
      <c r="G38" s="256">
        <f>G20-H20-F36</f>
        <v>-89904.800000000105</v>
      </c>
      <c r="H38" s="317"/>
      <c r="I38" s="1"/>
      <c r="P38" s="4"/>
    </row>
    <row r="39" spans="1:16" ht="30.75" customHeight="1" x14ac:dyDescent="0.2">
      <c r="A39" s="1"/>
      <c r="B39" s="318" t="s">
        <v>19</v>
      </c>
      <c r="C39" s="319"/>
      <c r="D39" s="319"/>
      <c r="E39" s="319"/>
      <c r="F39" s="319"/>
      <c r="G39" s="319"/>
      <c r="H39" s="320"/>
      <c r="I39" s="1"/>
      <c r="L39" s="4"/>
      <c r="P39" s="4"/>
    </row>
    <row r="40" spans="1:16" ht="17.45" customHeight="1" x14ac:dyDescent="0.2">
      <c r="A40" s="1"/>
      <c r="B40" s="318" t="s">
        <v>149</v>
      </c>
      <c r="C40" s="319"/>
      <c r="D40" s="319"/>
      <c r="E40" s="319"/>
      <c r="F40" s="319"/>
      <c r="G40" s="319"/>
      <c r="H40" s="321"/>
      <c r="I40" s="1"/>
    </row>
    <row r="41" spans="1:16" ht="15.6" customHeight="1" x14ac:dyDescent="0.2">
      <c r="A41" s="1"/>
      <c r="B41" s="318" t="s">
        <v>148</v>
      </c>
      <c r="C41" s="319"/>
      <c r="D41" s="319"/>
      <c r="E41" s="319"/>
      <c r="F41" s="319"/>
      <c r="G41" s="319"/>
      <c r="H41" s="321"/>
      <c r="I41" s="1"/>
    </row>
    <row r="42" spans="1:16" ht="18.600000000000001" customHeight="1" x14ac:dyDescent="0.2">
      <c r="A42" s="1"/>
      <c r="B42" s="318"/>
      <c r="C42" s="319"/>
      <c r="D42" s="319"/>
      <c r="E42" s="319"/>
      <c r="F42" s="319"/>
      <c r="G42" s="319"/>
      <c r="H42" s="321"/>
      <c r="I42" s="1"/>
    </row>
    <row r="43" spans="1:16" ht="11.45" customHeight="1" x14ac:dyDescent="0.2">
      <c r="A43" s="1"/>
      <c r="B43" s="318"/>
      <c r="C43" s="319" t="s">
        <v>20</v>
      </c>
      <c r="D43" s="319"/>
      <c r="E43" s="319"/>
      <c r="F43" s="319" t="s">
        <v>172</v>
      </c>
      <c r="G43" s="319"/>
      <c r="H43" s="321"/>
      <c r="I43" s="1"/>
    </row>
    <row r="44" spans="1:16" ht="13.9" customHeight="1" x14ac:dyDescent="0.2">
      <c r="B44" s="318"/>
      <c r="C44" s="537" t="s">
        <v>21</v>
      </c>
      <c r="D44" s="537"/>
      <c r="E44" s="537"/>
      <c r="F44" s="537"/>
      <c r="G44" s="537"/>
      <c r="H44" s="321"/>
    </row>
    <row r="45" spans="1:16" ht="19.149999999999999" customHeight="1" thickBot="1" x14ac:dyDescent="0.25">
      <c r="B45" s="288"/>
      <c r="C45" s="515" t="s">
        <v>39</v>
      </c>
      <c r="D45" s="515"/>
      <c r="E45" s="515"/>
      <c r="F45" s="515"/>
      <c r="G45" s="515"/>
      <c r="H45" s="289"/>
    </row>
  </sheetData>
  <mergeCells count="37">
    <mergeCell ref="C30:E30"/>
    <mergeCell ref="C24:E24"/>
    <mergeCell ref="C26:E26"/>
    <mergeCell ref="C27:E27"/>
    <mergeCell ref="C28:E28"/>
    <mergeCell ref="C29:E29"/>
    <mergeCell ref="C25:E25"/>
    <mergeCell ref="C38:F38"/>
    <mergeCell ref="C44:G44"/>
    <mergeCell ref="C45:G45"/>
    <mergeCell ref="C31:E31"/>
    <mergeCell ref="C32:E32"/>
    <mergeCell ref="C33:E33"/>
    <mergeCell ref="C34:E34"/>
    <mergeCell ref="C35:E35"/>
    <mergeCell ref="C36:E36"/>
    <mergeCell ref="C18:E18"/>
    <mergeCell ref="C19:E19"/>
    <mergeCell ref="C20:E20"/>
    <mergeCell ref="C21:G21"/>
    <mergeCell ref="C23:E23"/>
    <mergeCell ref="C22:E22"/>
    <mergeCell ref="C14:E14"/>
    <mergeCell ref="F14:G14"/>
    <mergeCell ref="C15:G15"/>
    <mergeCell ref="C16:E16"/>
    <mergeCell ref="C17:E17"/>
    <mergeCell ref="C9:G9"/>
    <mergeCell ref="C10:F10"/>
    <mergeCell ref="C11:F11"/>
    <mergeCell ref="J12:K12"/>
    <mergeCell ref="C2:G2"/>
    <mergeCell ref="C3:G3"/>
    <mergeCell ref="C5:G5"/>
    <mergeCell ref="C6:G6"/>
    <mergeCell ref="C7:G7"/>
    <mergeCell ref="C8:G8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3"/>
  <sheetViews>
    <sheetView workbookViewId="0">
      <selection activeCell="J35" sqref="J35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7.625" customWidth="1"/>
    <col min="6" max="6" width="13.625" customWidth="1"/>
    <col min="7" max="7" width="15.75" customWidth="1"/>
    <col min="8" max="8" width="14.375" customWidth="1"/>
    <col min="9" max="10" width="8.75" customWidth="1"/>
    <col min="13" max="13" width="11.3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13.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86</v>
      </c>
      <c r="D3" s="530"/>
      <c r="E3" s="530"/>
      <c r="F3" s="530"/>
      <c r="G3" s="530"/>
      <c r="H3" s="245"/>
      <c r="I3" s="1"/>
    </row>
    <row r="4" spans="1:11" ht="6.75" customHeight="1" x14ac:dyDescent="0.2">
      <c r="A4" s="1"/>
      <c r="B4" s="244"/>
      <c r="C4" s="416"/>
      <c r="D4" s="416"/>
      <c r="E4" s="416"/>
      <c r="F4" s="416"/>
      <c r="G4" s="416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6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184</v>
      </c>
      <c r="D8" s="528"/>
      <c r="E8" s="528"/>
      <c r="F8" s="528"/>
      <c r="G8" s="528"/>
      <c r="H8" s="245"/>
      <c r="I8" s="1"/>
    </row>
    <row r="9" spans="1:11" ht="18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201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420">
        <v>4546.3999999999996</v>
      </c>
      <c r="H11" s="245"/>
      <c r="I11" s="1"/>
    </row>
    <row r="12" spans="1:11" ht="9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3.6" customHeight="1" x14ac:dyDescent="0.2">
      <c r="A13" s="1"/>
      <c r="B13" s="419"/>
      <c r="C13" s="526" t="s">
        <v>202</v>
      </c>
      <c r="D13" s="526"/>
      <c r="E13" s="526"/>
      <c r="F13" s="688">
        <v>-328104.17</v>
      </c>
      <c r="G13" s="688"/>
      <c r="H13" s="252"/>
      <c r="I13" s="1"/>
    </row>
    <row r="14" spans="1:11" ht="24" customHeight="1" x14ac:dyDescent="0.2">
      <c r="A14" s="1"/>
      <c r="B14" s="419"/>
      <c r="C14" s="659" t="s">
        <v>5</v>
      </c>
      <c r="D14" s="659"/>
      <c r="E14" s="659"/>
      <c r="F14" s="659"/>
      <c r="G14" s="659"/>
      <c r="H14" s="252"/>
      <c r="I14" s="1"/>
    </row>
    <row r="15" spans="1:11" ht="42.6" customHeight="1" x14ac:dyDescent="0.2">
      <c r="A15" s="1"/>
      <c r="B15" s="419"/>
      <c r="C15" s="512" t="s">
        <v>6</v>
      </c>
      <c r="D15" s="512"/>
      <c r="E15" s="512"/>
      <c r="F15" s="256" t="s">
        <v>7</v>
      </c>
      <c r="G15" s="257" t="s">
        <v>8</v>
      </c>
      <c r="H15" s="408" t="s">
        <v>207</v>
      </c>
      <c r="I15" s="1"/>
    </row>
    <row r="16" spans="1:11" ht="22.15" customHeight="1" x14ac:dyDescent="0.25">
      <c r="A16" s="1"/>
      <c r="B16" s="419"/>
      <c r="C16" s="498" t="s">
        <v>9</v>
      </c>
      <c r="D16" s="498"/>
      <c r="E16" s="498"/>
      <c r="F16" s="303">
        <f>F19-F18-F17</f>
        <v>1173154.55</v>
      </c>
      <c r="G16" s="304">
        <f>G19-G18-G17</f>
        <v>1152494.44</v>
      </c>
      <c r="H16" s="431">
        <f>F16-G16</f>
        <v>20660.110000000102</v>
      </c>
      <c r="I16" s="1"/>
      <c r="K16" s="4"/>
    </row>
    <row r="17" spans="1:14" ht="15.75" customHeight="1" x14ac:dyDescent="0.25">
      <c r="A17" s="1"/>
      <c r="B17" s="419"/>
      <c r="C17" s="498" t="s">
        <v>140</v>
      </c>
      <c r="D17" s="498"/>
      <c r="E17" s="498"/>
      <c r="F17" s="303">
        <v>0</v>
      </c>
      <c r="G17" s="304">
        <v>0</v>
      </c>
      <c r="H17" s="431">
        <f>F17-G17</f>
        <v>0</v>
      </c>
      <c r="I17" s="1"/>
    </row>
    <row r="18" spans="1:14" ht="18" customHeight="1" x14ac:dyDescent="0.25">
      <c r="A18" s="1"/>
      <c r="B18" s="419"/>
      <c r="C18" s="498" t="s">
        <v>141</v>
      </c>
      <c r="D18" s="498"/>
      <c r="E18" s="498"/>
      <c r="F18" s="303">
        <v>3275.55</v>
      </c>
      <c r="G18" s="304">
        <v>4617.4799999999996</v>
      </c>
      <c r="H18" s="431">
        <f>F18-G18</f>
        <v>-1341.9299999999994</v>
      </c>
      <c r="I18" s="1"/>
    </row>
    <row r="19" spans="1:14" ht="15.75" customHeight="1" x14ac:dyDescent="0.25">
      <c r="A19" s="1"/>
      <c r="B19" s="419"/>
      <c r="C19" s="534" t="s">
        <v>10</v>
      </c>
      <c r="D19" s="534"/>
      <c r="E19" s="534"/>
      <c r="F19" s="263">
        <v>1176430.1000000001</v>
      </c>
      <c r="G19" s="264">
        <v>1157111.92</v>
      </c>
      <c r="H19" s="308">
        <f>F19-G19-F13</f>
        <v>347422.35000000015</v>
      </c>
      <c r="I19" s="1"/>
    </row>
    <row r="20" spans="1:14" ht="19.899999999999999" customHeight="1" x14ac:dyDescent="0.2">
      <c r="A20" s="1"/>
      <c r="B20" s="419"/>
      <c r="C20" s="686" t="s">
        <v>11</v>
      </c>
      <c r="D20" s="686"/>
      <c r="E20" s="686"/>
      <c r="F20" s="686"/>
      <c r="G20" s="686"/>
      <c r="H20" s="252"/>
      <c r="I20" s="1"/>
      <c r="J20" s="4"/>
      <c r="K20" s="4"/>
    </row>
    <row r="21" spans="1:14" ht="15.75" customHeight="1" x14ac:dyDescent="0.2">
      <c r="A21" s="1"/>
      <c r="B21" s="419"/>
      <c r="C21" s="511" t="s">
        <v>12</v>
      </c>
      <c r="D21" s="511"/>
      <c r="E21" s="511"/>
      <c r="F21" s="309">
        <v>143025.93</v>
      </c>
      <c r="G21" s="270"/>
      <c r="H21" s="252"/>
      <c r="I21" s="1"/>
      <c r="J21" s="4"/>
      <c r="N21" s="4"/>
    </row>
    <row r="22" spans="1:14" ht="15.75" customHeight="1" x14ac:dyDescent="0.2">
      <c r="A22" s="1"/>
      <c r="B22" s="419"/>
      <c r="C22" s="511" t="s">
        <v>13</v>
      </c>
      <c r="D22" s="511"/>
      <c r="E22" s="511"/>
      <c r="F22" s="309">
        <v>155585.13</v>
      </c>
      <c r="G22" s="270"/>
      <c r="H22" s="252"/>
      <c r="I22" s="1"/>
      <c r="J22" s="4"/>
    </row>
    <row r="23" spans="1:14" ht="17.45" customHeight="1" x14ac:dyDescent="0.2">
      <c r="A23" s="1"/>
      <c r="B23" s="419"/>
      <c r="C23" s="511" t="s">
        <v>174</v>
      </c>
      <c r="D23" s="511"/>
      <c r="E23" s="511"/>
      <c r="F23" s="309">
        <v>146848.71</v>
      </c>
      <c r="G23" s="270"/>
      <c r="H23" s="252"/>
      <c r="I23" s="1"/>
      <c r="J23" s="4"/>
    </row>
    <row r="24" spans="1:14" ht="17.45" customHeight="1" x14ac:dyDescent="0.2">
      <c r="A24" s="1"/>
      <c r="B24" s="419"/>
      <c r="C24" s="511" t="s">
        <v>173</v>
      </c>
      <c r="D24" s="511"/>
      <c r="E24" s="511"/>
      <c r="F24" s="309">
        <v>27842.69</v>
      </c>
      <c r="G24" s="270"/>
      <c r="H24" s="252"/>
      <c r="I24" s="1"/>
      <c r="J24" s="4"/>
    </row>
    <row r="25" spans="1:14" ht="15" customHeight="1" x14ac:dyDescent="0.2">
      <c r="A25" s="1"/>
      <c r="B25" s="419"/>
      <c r="C25" s="511" t="s">
        <v>15</v>
      </c>
      <c r="D25" s="511"/>
      <c r="E25" s="511"/>
      <c r="F25" s="309">
        <v>95535.91</v>
      </c>
      <c r="G25" s="270"/>
      <c r="H25" s="252"/>
      <c r="I25" s="1"/>
    </row>
    <row r="26" spans="1:14" ht="15.75" customHeight="1" x14ac:dyDescent="0.2">
      <c r="A26" s="1"/>
      <c r="B26" s="419"/>
      <c r="C26" s="511" t="s">
        <v>16</v>
      </c>
      <c r="D26" s="511"/>
      <c r="E26" s="511"/>
      <c r="F26" s="309">
        <v>187790.15</v>
      </c>
      <c r="G26" s="270"/>
      <c r="H26" s="252"/>
      <c r="I26" s="1"/>
    </row>
    <row r="27" spans="1:14" ht="30" customHeight="1" x14ac:dyDescent="0.2">
      <c r="A27" s="1"/>
      <c r="B27" s="419"/>
      <c r="C27" s="511" t="s">
        <v>17</v>
      </c>
      <c r="D27" s="511"/>
      <c r="E27" s="511"/>
      <c r="F27" s="310">
        <v>156128.10999999999</v>
      </c>
      <c r="G27" s="270"/>
      <c r="H27" s="252"/>
      <c r="I27" s="1"/>
      <c r="L27" s="4"/>
      <c r="M27" s="4"/>
    </row>
    <row r="28" spans="1:14" ht="15.75" customHeight="1" x14ac:dyDescent="0.2">
      <c r="A28" s="1"/>
      <c r="B28" s="419"/>
      <c r="C28" s="498" t="s">
        <v>151</v>
      </c>
      <c r="D28" s="498"/>
      <c r="E28" s="499"/>
      <c r="F28" s="309">
        <v>0</v>
      </c>
      <c r="G28" s="270"/>
      <c r="H28" s="252"/>
      <c r="I28" s="1"/>
    </row>
    <row r="29" spans="1:14" ht="15.75" customHeight="1" x14ac:dyDescent="0.25">
      <c r="A29" s="1"/>
      <c r="B29" s="419"/>
      <c r="C29" s="500" t="s">
        <v>108</v>
      </c>
      <c r="D29" s="549"/>
      <c r="E29" s="550"/>
      <c r="F29" s="303">
        <v>3275.55</v>
      </c>
      <c r="G29" s="270"/>
      <c r="H29" s="252"/>
      <c r="I29" s="1"/>
    </row>
    <row r="30" spans="1:14" ht="15.75" customHeight="1" thickBot="1" x14ac:dyDescent="0.25">
      <c r="A30" s="1"/>
      <c r="B30" s="419"/>
      <c r="C30" s="503" t="s">
        <v>109</v>
      </c>
      <c r="D30" s="538"/>
      <c r="E30" s="538"/>
      <c r="F30" s="341">
        <v>12009.45</v>
      </c>
      <c r="G30" s="270"/>
      <c r="H30" s="252"/>
      <c r="I30" s="1"/>
    </row>
    <row r="31" spans="1:14" ht="14.25" hidden="1" customHeight="1" thickBot="1" x14ac:dyDescent="0.25">
      <c r="A31" s="1"/>
      <c r="B31" s="419"/>
      <c r="C31" s="539" t="s">
        <v>110</v>
      </c>
      <c r="D31" s="540"/>
      <c r="E31" s="541"/>
      <c r="F31" s="312"/>
      <c r="G31" s="270"/>
      <c r="H31" s="252"/>
      <c r="I31" s="1"/>
    </row>
    <row r="32" spans="1:14" ht="15.75" customHeight="1" thickBot="1" x14ac:dyDescent="0.25">
      <c r="A32" s="1"/>
      <c r="B32" s="419"/>
      <c r="C32" s="542" t="s">
        <v>145</v>
      </c>
      <c r="D32" s="543"/>
      <c r="E32" s="544"/>
      <c r="F32" s="275">
        <f>SUM(F21:F31)</f>
        <v>928041.63</v>
      </c>
      <c r="G32" s="270"/>
      <c r="H32" s="252"/>
      <c r="I32" s="1"/>
    </row>
    <row r="33" spans="1:16" ht="33.75" customHeight="1" x14ac:dyDescent="0.2">
      <c r="A33" s="1"/>
      <c r="B33" s="419"/>
      <c r="C33" s="545" t="s">
        <v>150</v>
      </c>
      <c r="D33" s="545"/>
      <c r="E33" s="546"/>
      <c r="F33" s="313">
        <v>51348</v>
      </c>
      <c r="G33" s="270"/>
      <c r="H33" s="252"/>
      <c r="I33" s="1"/>
      <c r="M33" s="4"/>
    </row>
    <row r="34" spans="1:16" ht="32.25" customHeight="1" thickBot="1" x14ac:dyDescent="0.25">
      <c r="A34" s="1"/>
      <c r="B34" s="419"/>
      <c r="C34" s="547" t="s">
        <v>152</v>
      </c>
      <c r="D34" s="548"/>
      <c r="E34" s="548"/>
      <c r="F34" s="314">
        <v>234263.42</v>
      </c>
      <c r="G34" s="270"/>
      <c r="H34" s="252"/>
      <c r="I34" s="1"/>
      <c r="L34" s="4"/>
    </row>
    <row r="35" spans="1:16" ht="22.15" customHeight="1" thickBot="1" x14ac:dyDescent="0.35">
      <c r="A35" s="1"/>
      <c r="B35" s="419"/>
      <c r="C35" s="684" t="s">
        <v>18</v>
      </c>
      <c r="D35" s="685"/>
      <c r="E35" s="685"/>
      <c r="F35" s="279">
        <f>F32+F33</f>
        <v>979389.63</v>
      </c>
      <c r="G35" s="315"/>
      <c r="H35" s="252"/>
      <c r="I35" s="1"/>
      <c r="L35" s="4"/>
    </row>
    <row r="36" spans="1:16" ht="19.899999999999999" customHeight="1" x14ac:dyDescent="0.2">
      <c r="A36" s="1"/>
      <c r="B36" s="419"/>
      <c r="C36" s="281"/>
      <c r="D36" s="281"/>
      <c r="E36" s="281"/>
      <c r="F36" s="281"/>
      <c r="G36" s="316"/>
      <c r="H36" s="252"/>
      <c r="I36" s="1"/>
      <c r="L36" s="4"/>
    </row>
    <row r="37" spans="1:16" ht="34.9" customHeight="1" x14ac:dyDescent="0.2">
      <c r="A37" s="1"/>
      <c r="B37" s="419"/>
      <c r="C37" s="513" t="s">
        <v>220</v>
      </c>
      <c r="D37" s="513"/>
      <c r="E37" s="513"/>
      <c r="F37" s="513"/>
      <c r="G37" s="256">
        <f>G19-H19-F35</f>
        <v>-169700.06000000017</v>
      </c>
      <c r="H37" s="317"/>
      <c r="I37" s="1"/>
      <c r="L37" s="4"/>
    </row>
    <row r="38" spans="1:16" ht="22.9" customHeight="1" x14ac:dyDescent="0.2">
      <c r="A38" s="1"/>
      <c r="B38" s="318" t="s">
        <v>19</v>
      </c>
      <c r="C38" s="418"/>
      <c r="D38" s="418"/>
      <c r="E38" s="418"/>
      <c r="F38" s="418"/>
      <c r="G38" s="418"/>
      <c r="H38" s="320"/>
      <c r="I38" s="1"/>
      <c r="L38" s="4"/>
    </row>
    <row r="39" spans="1:16" ht="18.75" customHeight="1" x14ac:dyDescent="0.2">
      <c r="A39" s="1"/>
      <c r="B39" s="318" t="s">
        <v>149</v>
      </c>
      <c r="C39" s="418"/>
      <c r="D39" s="418"/>
      <c r="E39" s="418"/>
      <c r="F39" s="418"/>
      <c r="G39" s="418"/>
      <c r="H39" s="321"/>
      <c r="I39" s="1"/>
      <c r="L39" s="4"/>
    </row>
    <row r="40" spans="1:16" ht="13.9" customHeight="1" x14ac:dyDescent="0.2">
      <c r="A40" s="1"/>
      <c r="B40" s="318" t="s">
        <v>148</v>
      </c>
      <c r="C40" s="418"/>
      <c r="D40" s="418"/>
      <c r="E40" s="418"/>
      <c r="F40" s="418"/>
      <c r="G40" s="418"/>
      <c r="H40" s="321"/>
      <c r="I40" s="1"/>
      <c r="P40" s="4"/>
    </row>
    <row r="41" spans="1:16" ht="24" customHeight="1" x14ac:dyDescent="0.2">
      <c r="A41" s="1"/>
      <c r="B41" s="318"/>
      <c r="C41" s="418" t="s">
        <v>20</v>
      </c>
      <c r="D41" s="418"/>
      <c r="E41" s="418"/>
      <c r="F41" s="418" t="s">
        <v>172</v>
      </c>
      <c r="G41" s="418"/>
      <c r="H41" s="321"/>
      <c r="I41" s="1"/>
      <c r="L41" s="4"/>
      <c r="P41" s="4"/>
    </row>
    <row r="42" spans="1:16" ht="18" customHeight="1" x14ac:dyDescent="0.2">
      <c r="A42" s="1"/>
      <c r="B42" s="318"/>
      <c r="C42" s="537" t="s">
        <v>21</v>
      </c>
      <c r="D42" s="537"/>
      <c r="E42" s="537"/>
      <c r="F42" s="537"/>
      <c r="G42" s="537"/>
      <c r="H42" s="321"/>
      <c r="I42" s="1"/>
    </row>
    <row r="43" spans="1:16" ht="23.45" customHeight="1" thickBot="1" x14ac:dyDescent="0.25">
      <c r="A43" s="1"/>
      <c r="B43" s="288"/>
      <c r="C43" s="515" t="s">
        <v>39</v>
      </c>
      <c r="D43" s="515"/>
      <c r="E43" s="515"/>
      <c r="F43" s="515"/>
      <c r="G43" s="515"/>
      <c r="H43" s="289"/>
      <c r="I43" s="1"/>
    </row>
  </sheetData>
  <mergeCells count="37">
    <mergeCell ref="J12:K12"/>
    <mergeCell ref="C13:E13"/>
    <mergeCell ref="F13:G13"/>
    <mergeCell ref="C8:G8"/>
    <mergeCell ref="C2:G2"/>
    <mergeCell ref="C3:G3"/>
    <mergeCell ref="C5:G5"/>
    <mergeCell ref="C6:G6"/>
    <mergeCell ref="C7:G7"/>
    <mergeCell ref="C27:E27"/>
    <mergeCell ref="C26:E26"/>
    <mergeCell ref="C25:E25"/>
    <mergeCell ref="C9:G9"/>
    <mergeCell ref="C10:F10"/>
    <mergeCell ref="C11:F11"/>
    <mergeCell ref="C24:E24"/>
    <mergeCell ref="C42:G42"/>
    <mergeCell ref="C43:G43"/>
    <mergeCell ref="C34:E34"/>
    <mergeCell ref="C35:E35"/>
    <mergeCell ref="C37:F37"/>
    <mergeCell ref="C33:E33"/>
    <mergeCell ref="C14:G14"/>
    <mergeCell ref="C16:E16"/>
    <mergeCell ref="C17:E17"/>
    <mergeCell ref="C18:E18"/>
    <mergeCell ref="C20:G20"/>
    <mergeCell ref="C15:E15"/>
    <mergeCell ref="C19:E19"/>
    <mergeCell ref="C28:E28"/>
    <mergeCell ref="C29:E29"/>
    <mergeCell ref="C30:E30"/>
    <mergeCell ref="C31:E31"/>
    <mergeCell ref="C32:E32"/>
    <mergeCell ref="C21:E21"/>
    <mergeCell ref="C22:E22"/>
    <mergeCell ref="C23:E23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3"/>
  <sheetViews>
    <sheetView workbookViewId="0">
      <selection activeCell="J32" sqref="J32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5" customWidth="1"/>
    <col min="9" max="10" width="8.75" customWidth="1"/>
    <col min="13" max="13" width="8.75" bestFit="1" customWidth="1"/>
    <col min="14" max="14" width="11.3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13.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87</v>
      </c>
      <c r="D3" s="530"/>
      <c r="E3" s="530"/>
      <c r="F3" s="530"/>
      <c r="G3" s="530"/>
      <c r="H3" s="245"/>
      <c r="I3" s="1"/>
    </row>
    <row r="4" spans="1:11" ht="5.25" customHeight="1" x14ac:dyDescent="0.2">
      <c r="A4" s="1"/>
      <c r="B4" s="244"/>
      <c r="C4" s="416"/>
      <c r="D4" s="416"/>
      <c r="E4" s="416"/>
      <c r="F4" s="416"/>
      <c r="G4" s="416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7.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185</v>
      </c>
      <c r="D8" s="528"/>
      <c r="E8" s="528"/>
      <c r="F8" s="528"/>
      <c r="G8" s="528"/>
      <c r="H8" s="245"/>
      <c r="I8" s="1"/>
    </row>
    <row r="9" spans="1:11" ht="18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179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420">
        <v>4595.43</v>
      </c>
      <c r="H11" s="245"/>
      <c r="I11" s="1"/>
    </row>
    <row r="12" spans="1:11" ht="8.25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1.5" customHeight="1" x14ac:dyDescent="0.2">
      <c r="A13" s="1"/>
      <c r="B13" s="419"/>
      <c r="C13" s="526" t="s">
        <v>202</v>
      </c>
      <c r="D13" s="526"/>
      <c r="E13" s="526"/>
      <c r="F13" s="688">
        <v>-1089961.1399999999</v>
      </c>
      <c r="G13" s="688"/>
      <c r="H13" s="252"/>
      <c r="I13" s="1"/>
    </row>
    <row r="14" spans="1:11" ht="24.6" customHeight="1" x14ac:dyDescent="0.2">
      <c r="A14" s="1"/>
      <c r="B14" s="419"/>
      <c r="C14" s="659" t="s">
        <v>5</v>
      </c>
      <c r="D14" s="659"/>
      <c r="E14" s="659"/>
      <c r="F14" s="659"/>
      <c r="G14" s="659"/>
      <c r="H14" s="252"/>
      <c r="I14" s="1"/>
    </row>
    <row r="15" spans="1:11" ht="42" customHeight="1" x14ac:dyDescent="0.2">
      <c r="A15" s="1"/>
      <c r="B15" s="419"/>
      <c r="C15" s="512" t="s">
        <v>6</v>
      </c>
      <c r="D15" s="512"/>
      <c r="E15" s="512"/>
      <c r="F15" s="256" t="s">
        <v>7</v>
      </c>
      <c r="G15" s="257" t="s">
        <v>8</v>
      </c>
      <c r="H15" s="408" t="s">
        <v>207</v>
      </c>
      <c r="I15" s="1"/>
    </row>
    <row r="16" spans="1:11" ht="16.899999999999999" customHeight="1" x14ac:dyDescent="0.25">
      <c r="A16" s="1"/>
      <c r="B16" s="419"/>
      <c r="C16" s="498" t="s">
        <v>9</v>
      </c>
      <c r="D16" s="498"/>
      <c r="E16" s="498"/>
      <c r="F16" s="303">
        <f>F19-F18-F17</f>
        <v>1185061.9200000002</v>
      </c>
      <c r="G16" s="304">
        <f>G19-G18-G17</f>
        <v>1139490.49</v>
      </c>
      <c r="H16" s="431">
        <f>F16-G16</f>
        <v>45571.430000000168</v>
      </c>
      <c r="I16" s="1"/>
      <c r="K16" s="4"/>
    </row>
    <row r="17" spans="1:14" ht="15.75" customHeight="1" x14ac:dyDescent="0.25">
      <c r="A17" s="1"/>
      <c r="B17" s="419"/>
      <c r="C17" s="498" t="s">
        <v>140</v>
      </c>
      <c r="D17" s="498"/>
      <c r="E17" s="498"/>
      <c r="F17" s="303">
        <v>95952</v>
      </c>
      <c r="G17" s="304">
        <v>125803.99</v>
      </c>
      <c r="H17" s="431">
        <f>F17-G17</f>
        <v>-29851.990000000005</v>
      </c>
      <c r="I17" s="1"/>
    </row>
    <row r="18" spans="1:14" ht="15" customHeight="1" x14ac:dyDescent="0.25">
      <c r="A18" s="1"/>
      <c r="B18" s="419"/>
      <c r="C18" s="498" t="s">
        <v>141</v>
      </c>
      <c r="D18" s="498"/>
      <c r="E18" s="498"/>
      <c r="F18" s="303">
        <v>3308.64</v>
      </c>
      <c r="G18" s="304">
        <v>4668.92</v>
      </c>
      <c r="H18" s="431">
        <f>F18-G18</f>
        <v>-1360.2800000000002</v>
      </c>
      <c r="I18" s="1"/>
    </row>
    <row r="19" spans="1:14" ht="17.45" customHeight="1" x14ac:dyDescent="0.25">
      <c r="A19" s="1"/>
      <c r="B19" s="419"/>
      <c r="C19" s="534" t="s">
        <v>10</v>
      </c>
      <c r="D19" s="534"/>
      <c r="E19" s="534"/>
      <c r="F19" s="263">
        <v>1284322.56</v>
      </c>
      <c r="G19" s="264">
        <v>1269963.3999999999</v>
      </c>
      <c r="H19" s="308">
        <f>F19-G19-F13</f>
        <v>1104320.3</v>
      </c>
      <c r="I19" s="1"/>
    </row>
    <row r="20" spans="1:14" ht="15.75" customHeight="1" x14ac:dyDescent="0.2">
      <c r="A20" s="1"/>
      <c r="B20" s="419"/>
      <c r="C20" s="686" t="s">
        <v>11</v>
      </c>
      <c r="D20" s="686"/>
      <c r="E20" s="686"/>
      <c r="F20" s="686"/>
      <c r="G20" s="686"/>
      <c r="H20" s="252"/>
      <c r="I20" s="1"/>
      <c r="J20" s="4"/>
      <c r="K20" s="4"/>
    </row>
    <row r="21" spans="1:14" ht="15.75" customHeight="1" x14ac:dyDescent="0.2">
      <c r="A21" s="1"/>
      <c r="B21" s="419"/>
      <c r="C21" s="511" t="s">
        <v>12</v>
      </c>
      <c r="D21" s="511"/>
      <c r="E21" s="511"/>
      <c r="F21" s="309">
        <v>144479.35999999999</v>
      </c>
      <c r="G21" s="270"/>
      <c r="H21" s="252"/>
      <c r="I21" s="1"/>
      <c r="J21" s="4"/>
      <c r="N21" s="4"/>
    </row>
    <row r="22" spans="1:14" ht="15.75" customHeight="1" x14ac:dyDescent="0.2">
      <c r="A22" s="1"/>
      <c r="B22" s="419"/>
      <c r="C22" s="511" t="s">
        <v>13</v>
      </c>
      <c r="D22" s="511"/>
      <c r="E22" s="511"/>
      <c r="F22" s="309">
        <v>157162.67000000001</v>
      </c>
      <c r="G22" s="270"/>
      <c r="H22" s="252"/>
      <c r="I22" s="1"/>
      <c r="J22" s="4"/>
    </row>
    <row r="23" spans="1:14" ht="17.45" customHeight="1" x14ac:dyDescent="0.2">
      <c r="A23" s="1"/>
      <c r="B23" s="419"/>
      <c r="C23" s="511" t="s">
        <v>174</v>
      </c>
      <c r="D23" s="511"/>
      <c r="E23" s="511"/>
      <c r="F23" s="309">
        <v>148339.44</v>
      </c>
      <c r="G23" s="270"/>
      <c r="H23" s="252"/>
      <c r="I23" s="1"/>
      <c r="J23" s="4"/>
    </row>
    <row r="24" spans="1:14" ht="17.45" customHeight="1" x14ac:dyDescent="0.2">
      <c r="A24" s="1"/>
      <c r="B24" s="419"/>
      <c r="C24" s="511" t="s">
        <v>173</v>
      </c>
      <c r="D24" s="511"/>
      <c r="E24" s="511"/>
      <c r="F24" s="309">
        <v>28124.16</v>
      </c>
      <c r="G24" s="270"/>
      <c r="H24" s="252"/>
      <c r="I24" s="1"/>
      <c r="J24" s="4"/>
    </row>
    <row r="25" spans="1:14" ht="16.899999999999999" customHeight="1" x14ac:dyDescent="0.2">
      <c r="A25" s="1"/>
      <c r="B25" s="419"/>
      <c r="C25" s="511" t="s">
        <v>15</v>
      </c>
      <c r="D25" s="511"/>
      <c r="E25" s="511"/>
      <c r="F25" s="309">
        <v>96503.39</v>
      </c>
      <c r="G25" s="270"/>
      <c r="H25" s="252"/>
      <c r="I25" s="1"/>
    </row>
    <row r="26" spans="1:14" ht="15.75" customHeight="1" x14ac:dyDescent="0.2">
      <c r="A26" s="1"/>
      <c r="B26" s="419"/>
      <c r="C26" s="511" t="s">
        <v>16</v>
      </c>
      <c r="D26" s="511"/>
      <c r="E26" s="511"/>
      <c r="F26" s="309">
        <v>189698.09</v>
      </c>
      <c r="G26" s="270"/>
      <c r="H26" s="252"/>
      <c r="I26" s="1"/>
    </row>
    <row r="27" spans="1:14" ht="30.75" customHeight="1" x14ac:dyDescent="0.2">
      <c r="A27" s="1"/>
      <c r="B27" s="419"/>
      <c r="C27" s="511" t="s">
        <v>17</v>
      </c>
      <c r="D27" s="511"/>
      <c r="E27" s="511"/>
      <c r="F27" s="310">
        <v>157714.10999999999</v>
      </c>
      <c r="G27" s="270"/>
      <c r="H27" s="252"/>
      <c r="I27" s="1"/>
      <c r="L27" s="4"/>
      <c r="M27" s="4"/>
    </row>
    <row r="28" spans="1:14" ht="15.75" customHeight="1" x14ac:dyDescent="0.25">
      <c r="A28" s="1"/>
      <c r="B28" s="419"/>
      <c r="C28" s="498" t="s">
        <v>151</v>
      </c>
      <c r="D28" s="498"/>
      <c r="E28" s="499"/>
      <c r="F28" s="303">
        <v>95952</v>
      </c>
      <c r="G28" s="270"/>
      <c r="H28" s="252"/>
      <c r="I28" s="1"/>
    </row>
    <row r="29" spans="1:14" ht="15.75" customHeight="1" x14ac:dyDescent="0.25">
      <c r="A29" s="1"/>
      <c r="B29" s="419"/>
      <c r="C29" s="500" t="s">
        <v>108</v>
      </c>
      <c r="D29" s="549"/>
      <c r="E29" s="550"/>
      <c r="F29" s="303">
        <v>3308.64</v>
      </c>
      <c r="G29" s="270"/>
      <c r="H29" s="252"/>
      <c r="I29" s="1"/>
    </row>
    <row r="30" spans="1:14" ht="15.75" customHeight="1" thickBot="1" x14ac:dyDescent="0.25">
      <c r="A30" s="1"/>
      <c r="B30" s="419"/>
      <c r="C30" s="503" t="s">
        <v>109</v>
      </c>
      <c r="D30" s="538"/>
      <c r="E30" s="538"/>
      <c r="F30" s="341">
        <v>12131.85</v>
      </c>
      <c r="G30" s="270"/>
      <c r="H30" s="252"/>
      <c r="I30" s="1"/>
      <c r="N30" s="4"/>
    </row>
    <row r="31" spans="1:14" ht="14.25" hidden="1" customHeight="1" thickBot="1" x14ac:dyDescent="0.25">
      <c r="A31" s="1"/>
      <c r="B31" s="419"/>
      <c r="C31" s="539" t="s">
        <v>110</v>
      </c>
      <c r="D31" s="540"/>
      <c r="E31" s="541"/>
      <c r="F31" s="312"/>
      <c r="G31" s="270"/>
      <c r="H31" s="252"/>
      <c r="I31" s="1"/>
    </row>
    <row r="32" spans="1:14" ht="20.45" customHeight="1" thickBot="1" x14ac:dyDescent="0.25">
      <c r="A32" s="1"/>
      <c r="B32" s="419"/>
      <c r="C32" s="542" t="s">
        <v>145</v>
      </c>
      <c r="D32" s="543"/>
      <c r="E32" s="544"/>
      <c r="F32" s="275">
        <f>SUM(F21:F31)</f>
        <v>1033413.71</v>
      </c>
      <c r="G32" s="270"/>
      <c r="H32" s="252"/>
      <c r="I32" s="1"/>
    </row>
    <row r="33" spans="1:16" ht="29.45" customHeight="1" x14ac:dyDescent="0.2">
      <c r="A33" s="1"/>
      <c r="B33" s="419"/>
      <c r="C33" s="545" t="s">
        <v>150</v>
      </c>
      <c r="D33" s="545"/>
      <c r="E33" s="546"/>
      <c r="F33" s="313">
        <v>86020</v>
      </c>
      <c r="G33" s="270"/>
      <c r="H33" s="252"/>
      <c r="I33" s="1"/>
    </row>
    <row r="34" spans="1:16" ht="28.9" customHeight="1" thickBot="1" x14ac:dyDescent="0.25">
      <c r="A34" s="1"/>
      <c r="B34" s="419"/>
      <c r="C34" s="547" t="s">
        <v>152</v>
      </c>
      <c r="D34" s="548"/>
      <c r="E34" s="548"/>
      <c r="F34" s="314">
        <v>221504.99</v>
      </c>
      <c r="G34" s="270"/>
      <c r="H34" s="252"/>
      <c r="I34" s="1"/>
      <c r="L34" s="4"/>
    </row>
    <row r="35" spans="1:16" ht="24" customHeight="1" thickBot="1" x14ac:dyDescent="0.25">
      <c r="A35" s="1"/>
      <c r="B35" s="419"/>
      <c r="C35" s="684" t="s">
        <v>18</v>
      </c>
      <c r="D35" s="685"/>
      <c r="E35" s="685"/>
      <c r="F35" s="279">
        <f>F32+F33</f>
        <v>1119433.71</v>
      </c>
      <c r="G35" s="350"/>
      <c r="H35" s="252"/>
      <c r="I35" s="1"/>
      <c r="L35" s="4"/>
    </row>
    <row r="36" spans="1:16" ht="15.6" customHeight="1" x14ac:dyDescent="0.2">
      <c r="A36" s="1"/>
      <c r="B36" s="419"/>
      <c r="C36" s="281"/>
      <c r="D36" s="281"/>
      <c r="E36" s="281"/>
      <c r="F36" s="281"/>
      <c r="G36" s="316"/>
      <c r="H36" s="252"/>
      <c r="I36" s="1"/>
      <c r="L36" s="4"/>
    </row>
    <row r="37" spans="1:16" ht="30.6" customHeight="1" x14ac:dyDescent="0.2">
      <c r="A37" s="1"/>
      <c r="B37" s="419"/>
      <c r="C37" s="513" t="s">
        <v>216</v>
      </c>
      <c r="D37" s="513"/>
      <c r="E37" s="513"/>
      <c r="F37" s="513"/>
      <c r="G37" s="256">
        <f>G19-H19-F35</f>
        <v>-953790.6100000001</v>
      </c>
      <c r="H37" s="317"/>
      <c r="I37" s="1"/>
      <c r="L37" s="4"/>
    </row>
    <row r="38" spans="1:16" ht="24" customHeight="1" x14ac:dyDescent="0.2">
      <c r="A38" s="1"/>
      <c r="B38" s="318" t="s">
        <v>19</v>
      </c>
      <c r="C38" s="418"/>
      <c r="D38" s="418"/>
      <c r="E38" s="418"/>
      <c r="F38" s="418"/>
      <c r="G38" s="418"/>
      <c r="H38" s="320"/>
      <c r="I38" s="1"/>
      <c r="P38" s="4"/>
    </row>
    <row r="39" spans="1:16" ht="16.899999999999999" customHeight="1" x14ac:dyDescent="0.2">
      <c r="A39" s="1"/>
      <c r="B39" s="318" t="s">
        <v>149</v>
      </c>
      <c r="C39" s="418"/>
      <c r="D39" s="418"/>
      <c r="E39" s="418"/>
      <c r="F39" s="418"/>
      <c r="G39" s="418"/>
      <c r="H39" s="321"/>
      <c r="I39" s="1"/>
      <c r="L39" s="4"/>
      <c r="P39" s="4"/>
    </row>
    <row r="40" spans="1:16" ht="14.45" customHeight="1" x14ac:dyDescent="0.2">
      <c r="A40" s="1"/>
      <c r="B40" s="318" t="s">
        <v>148</v>
      </c>
      <c r="C40" s="418"/>
      <c r="D40" s="418"/>
      <c r="E40" s="418"/>
      <c r="F40" s="418"/>
      <c r="G40" s="418"/>
      <c r="H40" s="321"/>
      <c r="I40" s="1"/>
    </row>
    <row r="41" spans="1:16" ht="27" customHeight="1" x14ac:dyDescent="0.2">
      <c r="A41" s="1"/>
      <c r="B41" s="318"/>
      <c r="C41" s="418" t="s">
        <v>20</v>
      </c>
      <c r="D41" s="418"/>
      <c r="E41" s="418"/>
      <c r="F41" s="418" t="s">
        <v>172</v>
      </c>
      <c r="G41" s="418"/>
      <c r="H41" s="321"/>
      <c r="I41" s="1"/>
    </row>
    <row r="42" spans="1:16" ht="23.45" customHeight="1" x14ac:dyDescent="0.2">
      <c r="A42" s="1"/>
      <c r="B42" s="318"/>
      <c r="C42" s="537" t="s">
        <v>21</v>
      </c>
      <c r="D42" s="537"/>
      <c r="E42" s="537"/>
      <c r="F42" s="537"/>
      <c r="G42" s="537"/>
      <c r="H42" s="321"/>
      <c r="I42" s="1"/>
    </row>
    <row r="43" spans="1:16" ht="31.15" customHeight="1" thickBot="1" x14ac:dyDescent="0.25">
      <c r="A43" s="1"/>
      <c r="B43" s="288"/>
      <c r="C43" s="515" t="s">
        <v>39</v>
      </c>
      <c r="D43" s="515"/>
      <c r="E43" s="515"/>
      <c r="F43" s="515"/>
      <c r="G43" s="515"/>
      <c r="H43" s="289"/>
      <c r="I43" s="1"/>
    </row>
  </sheetData>
  <mergeCells count="37">
    <mergeCell ref="J12:K12"/>
    <mergeCell ref="C13:E13"/>
    <mergeCell ref="F13:G13"/>
    <mergeCell ref="C8:G8"/>
    <mergeCell ref="C2:G2"/>
    <mergeCell ref="C3:G3"/>
    <mergeCell ref="C5:G5"/>
    <mergeCell ref="C6:G6"/>
    <mergeCell ref="C7:G7"/>
    <mergeCell ref="C27:E27"/>
    <mergeCell ref="C26:E26"/>
    <mergeCell ref="C25:E25"/>
    <mergeCell ref="C9:G9"/>
    <mergeCell ref="C10:F10"/>
    <mergeCell ref="C11:F11"/>
    <mergeCell ref="C24:E24"/>
    <mergeCell ref="C42:G42"/>
    <mergeCell ref="C43:G43"/>
    <mergeCell ref="C34:E34"/>
    <mergeCell ref="C35:E35"/>
    <mergeCell ref="C37:F37"/>
    <mergeCell ref="C33:E33"/>
    <mergeCell ref="C14:G14"/>
    <mergeCell ref="C16:E16"/>
    <mergeCell ref="C17:E17"/>
    <mergeCell ref="C18:E18"/>
    <mergeCell ref="C20:G20"/>
    <mergeCell ref="C15:E15"/>
    <mergeCell ref="C19:E19"/>
    <mergeCell ref="C28:E28"/>
    <mergeCell ref="C29:E29"/>
    <mergeCell ref="C30:E30"/>
    <mergeCell ref="C31:E31"/>
    <mergeCell ref="C32:E32"/>
    <mergeCell ref="C21:E21"/>
    <mergeCell ref="C22:E22"/>
    <mergeCell ref="C23:E23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3"/>
  <sheetViews>
    <sheetView workbookViewId="0">
      <selection activeCell="J33" sqref="J33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2.5" customWidth="1"/>
    <col min="7" max="7" width="12.375" customWidth="1"/>
    <col min="8" max="8" width="13.375" customWidth="1"/>
    <col min="9" max="10" width="8.75" customWidth="1"/>
    <col min="12" max="12" width="9.875" bestFit="1" customWidth="1"/>
    <col min="13" max="13" width="8.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3.7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88</v>
      </c>
      <c r="D3" s="530"/>
      <c r="E3" s="530"/>
      <c r="F3" s="530"/>
      <c r="G3" s="530"/>
      <c r="H3" s="245"/>
      <c r="I3" s="1"/>
    </row>
    <row r="4" spans="1:11" ht="5.25" customHeight="1" x14ac:dyDescent="0.2">
      <c r="A4" s="1"/>
      <c r="B4" s="244"/>
      <c r="C4" s="416"/>
      <c r="D4" s="416"/>
      <c r="E4" s="416"/>
      <c r="F4" s="416"/>
      <c r="G4" s="416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14.2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186</v>
      </c>
      <c r="D8" s="528"/>
      <c r="E8" s="528"/>
      <c r="F8" s="528"/>
      <c r="G8" s="528"/>
      <c r="H8" s="245"/>
      <c r="I8" s="1"/>
    </row>
    <row r="9" spans="1:11" ht="6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156</v>
      </c>
      <c r="H10" s="245"/>
      <c r="I10" s="1"/>
    </row>
    <row r="11" spans="1:11" ht="19.899999999999999" customHeight="1" x14ac:dyDescent="0.2">
      <c r="A11" s="1"/>
      <c r="B11" s="244"/>
      <c r="C11" s="523" t="s">
        <v>4</v>
      </c>
      <c r="D11" s="523"/>
      <c r="E11" s="523"/>
      <c r="F11" s="523"/>
      <c r="G11" s="420">
        <v>3773.3</v>
      </c>
      <c r="H11" s="245"/>
      <c r="I11" s="1"/>
    </row>
    <row r="12" spans="1:11" ht="15.6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7.9" customHeight="1" x14ac:dyDescent="0.2">
      <c r="A13" s="1"/>
      <c r="B13" s="419"/>
      <c r="C13" s="526" t="s">
        <v>208</v>
      </c>
      <c r="D13" s="526"/>
      <c r="E13" s="526"/>
      <c r="F13" s="688">
        <v>347324.24</v>
      </c>
      <c r="G13" s="688"/>
      <c r="H13" s="252"/>
      <c r="I13" s="1"/>
    </row>
    <row r="14" spans="1:11" ht="30.6" customHeight="1" x14ac:dyDescent="0.2">
      <c r="A14" s="1"/>
      <c r="B14" s="419"/>
      <c r="C14" s="659" t="s">
        <v>5</v>
      </c>
      <c r="D14" s="659"/>
      <c r="E14" s="659"/>
      <c r="F14" s="659"/>
      <c r="G14" s="659"/>
      <c r="H14" s="252"/>
      <c r="I14" s="1"/>
    </row>
    <row r="15" spans="1:11" ht="43.5" customHeight="1" x14ac:dyDescent="0.2">
      <c r="A15" s="1"/>
      <c r="B15" s="419"/>
      <c r="C15" s="512" t="s">
        <v>6</v>
      </c>
      <c r="D15" s="512"/>
      <c r="E15" s="512"/>
      <c r="F15" s="256" t="s">
        <v>7</v>
      </c>
      <c r="G15" s="257" t="s">
        <v>8</v>
      </c>
      <c r="H15" s="408" t="s">
        <v>207</v>
      </c>
      <c r="I15" s="1"/>
    </row>
    <row r="16" spans="1:11" ht="16.899999999999999" customHeight="1" x14ac:dyDescent="0.25">
      <c r="A16" s="1"/>
      <c r="B16" s="419"/>
      <c r="C16" s="498" t="s">
        <v>9</v>
      </c>
      <c r="D16" s="498"/>
      <c r="E16" s="498"/>
      <c r="F16" s="303">
        <f>F19-F18-F17</f>
        <v>973070.15999999992</v>
      </c>
      <c r="G16" s="304">
        <f>G19-G18-G17</f>
        <v>1012850.59</v>
      </c>
      <c r="H16" s="431">
        <f>F16-G16-F13</f>
        <v>-387104.67000000004</v>
      </c>
      <c r="I16" s="1"/>
      <c r="K16" s="4"/>
    </row>
    <row r="17" spans="1:14" ht="15.75" customHeight="1" x14ac:dyDescent="0.25">
      <c r="A17" s="1"/>
      <c r="B17" s="419"/>
      <c r="C17" s="498" t="s">
        <v>140</v>
      </c>
      <c r="D17" s="498"/>
      <c r="E17" s="498"/>
      <c r="F17" s="303">
        <v>0</v>
      </c>
      <c r="G17" s="304">
        <v>0</v>
      </c>
      <c r="H17" s="431">
        <f>F17-G17</f>
        <v>0</v>
      </c>
      <c r="I17" s="1"/>
    </row>
    <row r="18" spans="1:14" ht="18" customHeight="1" x14ac:dyDescent="0.25">
      <c r="A18" s="1"/>
      <c r="B18" s="419"/>
      <c r="C18" s="498" t="s">
        <v>141</v>
      </c>
      <c r="D18" s="498"/>
      <c r="E18" s="498"/>
      <c r="F18" s="303">
        <v>2716.92</v>
      </c>
      <c r="G18" s="304">
        <v>3489.01</v>
      </c>
      <c r="H18" s="431">
        <f>F18-G18</f>
        <v>-772.09000000000015</v>
      </c>
      <c r="I18" s="1"/>
    </row>
    <row r="19" spans="1:14" ht="15.75" customHeight="1" x14ac:dyDescent="0.25">
      <c r="A19" s="1"/>
      <c r="B19" s="419"/>
      <c r="C19" s="534" t="s">
        <v>10</v>
      </c>
      <c r="D19" s="534"/>
      <c r="E19" s="534"/>
      <c r="F19" s="263">
        <v>975787.08</v>
      </c>
      <c r="G19" s="264">
        <v>1016339.6</v>
      </c>
      <c r="H19" s="308">
        <f>F19-G19-F13</f>
        <v>-387876.76</v>
      </c>
      <c r="I19" s="1"/>
      <c r="J19" s="221"/>
    </row>
    <row r="20" spans="1:14" ht="30.6" customHeight="1" x14ac:dyDescent="0.2">
      <c r="A20" s="1"/>
      <c r="B20" s="419"/>
      <c r="C20" s="686" t="s">
        <v>11</v>
      </c>
      <c r="D20" s="686"/>
      <c r="E20" s="686"/>
      <c r="F20" s="686"/>
      <c r="G20" s="686"/>
      <c r="H20" s="252"/>
      <c r="I20" s="1"/>
      <c r="J20" s="4"/>
      <c r="K20" s="4"/>
    </row>
    <row r="21" spans="1:14" ht="15.75" customHeight="1" x14ac:dyDescent="0.2">
      <c r="A21" s="1"/>
      <c r="B21" s="419"/>
      <c r="C21" s="511" t="s">
        <v>12</v>
      </c>
      <c r="D21" s="511"/>
      <c r="E21" s="511"/>
      <c r="F21" s="309">
        <v>118634.16</v>
      </c>
      <c r="G21" s="270"/>
      <c r="H21" s="252"/>
      <c r="I21" s="1"/>
      <c r="J21" s="4"/>
      <c r="N21" s="4"/>
    </row>
    <row r="22" spans="1:14" ht="15.75" customHeight="1" x14ac:dyDescent="0.2">
      <c r="A22" s="1"/>
      <c r="B22" s="419"/>
      <c r="C22" s="511" t="s">
        <v>13</v>
      </c>
      <c r="D22" s="511"/>
      <c r="E22" s="511"/>
      <c r="F22" s="309">
        <v>129049.44</v>
      </c>
      <c r="G22" s="270"/>
      <c r="H22" s="252"/>
      <c r="I22" s="1"/>
      <c r="J22" s="4"/>
    </row>
    <row r="23" spans="1:14" ht="17.45" customHeight="1" x14ac:dyDescent="0.2">
      <c r="A23" s="1"/>
      <c r="B23" s="419"/>
      <c r="C23" s="511" t="s">
        <v>174</v>
      </c>
      <c r="D23" s="511"/>
      <c r="E23" s="511"/>
      <c r="F23" s="309">
        <v>121804.92</v>
      </c>
      <c r="G23" s="270"/>
      <c r="H23" s="252"/>
      <c r="I23" s="1"/>
      <c r="J23" s="4"/>
    </row>
    <row r="24" spans="1:14" ht="17.45" customHeight="1" x14ac:dyDescent="0.2">
      <c r="A24" s="1"/>
      <c r="B24" s="419"/>
      <c r="C24" s="511" t="s">
        <v>173</v>
      </c>
      <c r="D24" s="511"/>
      <c r="E24" s="511"/>
      <c r="F24" s="309">
        <v>23090.400000000001</v>
      </c>
      <c r="G24" s="270"/>
      <c r="H24" s="252"/>
      <c r="I24" s="1"/>
      <c r="J24" s="4"/>
    </row>
    <row r="25" spans="1:14" ht="15.6" customHeight="1" x14ac:dyDescent="0.2">
      <c r="A25" s="1"/>
      <c r="B25" s="419"/>
      <c r="C25" s="511" t="s">
        <v>15</v>
      </c>
      <c r="D25" s="511"/>
      <c r="E25" s="511"/>
      <c r="F25" s="309">
        <v>79242.240000000005</v>
      </c>
      <c r="G25" s="270"/>
      <c r="H25" s="252"/>
      <c r="I25" s="1"/>
    </row>
    <row r="26" spans="1:14" ht="17.25" customHeight="1" x14ac:dyDescent="0.2">
      <c r="A26" s="1"/>
      <c r="B26" s="419"/>
      <c r="C26" s="511" t="s">
        <v>16</v>
      </c>
      <c r="D26" s="511"/>
      <c r="E26" s="511"/>
      <c r="F26" s="309">
        <v>155761.68</v>
      </c>
      <c r="G26" s="270"/>
      <c r="H26" s="252"/>
      <c r="I26" s="1"/>
    </row>
    <row r="27" spans="1:14" ht="32.25" customHeight="1" x14ac:dyDescent="0.2">
      <c r="A27" s="1"/>
      <c r="B27" s="419"/>
      <c r="C27" s="511" t="s">
        <v>17</v>
      </c>
      <c r="D27" s="511"/>
      <c r="E27" s="511"/>
      <c r="F27" s="310">
        <v>129499.92</v>
      </c>
      <c r="G27" s="270"/>
      <c r="H27" s="252"/>
      <c r="I27" s="1"/>
      <c r="L27" s="4"/>
      <c r="M27" s="4"/>
    </row>
    <row r="28" spans="1:14" ht="15.75" customHeight="1" x14ac:dyDescent="0.2">
      <c r="A28" s="1"/>
      <c r="B28" s="419"/>
      <c r="C28" s="498" t="s">
        <v>151</v>
      </c>
      <c r="D28" s="498"/>
      <c r="E28" s="499"/>
      <c r="F28" s="309">
        <v>0</v>
      </c>
      <c r="G28" s="270"/>
      <c r="H28" s="252"/>
      <c r="I28" s="1"/>
    </row>
    <row r="29" spans="1:14" ht="15.75" customHeight="1" x14ac:dyDescent="0.25">
      <c r="A29" s="1"/>
      <c r="B29" s="419"/>
      <c r="C29" s="500" t="s">
        <v>108</v>
      </c>
      <c r="D29" s="549"/>
      <c r="E29" s="550"/>
      <c r="F29" s="303">
        <v>2716.92</v>
      </c>
      <c r="G29" s="270"/>
      <c r="H29" s="252"/>
      <c r="I29" s="1"/>
    </row>
    <row r="30" spans="1:14" ht="15.75" customHeight="1" thickBot="1" x14ac:dyDescent="0.25">
      <c r="A30" s="1"/>
      <c r="B30" s="419"/>
      <c r="C30" s="503" t="s">
        <v>109</v>
      </c>
      <c r="D30" s="538"/>
      <c r="E30" s="538"/>
      <c r="F30" s="341">
        <v>9962.76</v>
      </c>
      <c r="G30" s="270"/>
      <c r="H30" s="252"/>
      <c r="I30" s="1"/>
    </row>
    <row r="31" spans="1:14" ht="14.25" hidden="1" customHeight="1" thickBot="1" x14ac:dyDescent="0.25">
      <c r="A31" s="1"/>
      <c r="B31" s="419"/>
      <c r="C31" s="539" t="s">
        <v>110</v>
      </c>
      <c r="D31" s="540"/>
      <c r="E31" s="541"/>
      <c r="F31" s="312"/>
      <c r="G31" s="270"/>
      <c r="H31" s="252"/>
      <c r="I31" s="1"/>
    </row>
    <row r="32" spans="1:14" ht="20.25" customHeight="1" thickBot="1" x14ac:dyDescent="0.25">
      <c r="A32" s="1"/>
      <c r="B32" s="419"/>
      <c r="C32" s="542" t="s">
        <v>145</v>
      </c>
      <c r="D32" s="543"/>
      <c r="E32" s="544"/>
      <c r="F32" s="275">
        <f>SUM(F21:F31)</f>
        <v>769762.44000000018</v>
      </c>
      <c r="G32" s="270"/>
      <c r="H32" s="252"/>
      <c r="I32" s="1"/>
      <c r="L32" s="4"/>
    </row>
    <row r="33" spans="1:16" ht="34.15" customHeight="1" x14ac:dyDescent="0.2">
      <c r="A33" s="1"/>
      <c r="B33" s="419"/>
      <c r="C33" s="545" t="s">
        <v>150</v>
      </c>
      <c r="D33" s="545"/>
      <c r="E33" s="546"/>
      <c r="F33" s="313">
        <v>30151</v>
      </c>
      <c r="G33" s="270"/>
      <c r="H33" s="252"/>
      <c r="I33" s="1"/>
    </row>
    <row r="34" spans="1:16" ht="33" customHeight="1" thickBot="1" x14ac:dyDescent="0.25">
      <c r="A34" s="1"/>
      <c r="B34" s="419"/>
      <c r="C34" s="547" t="s">
        <v>152</v>
      </c>
      <c r="D34" s="548"/>
      <c r="E34" s="548"/>
      <c r="F34" s="314">
        <v>196436.84</v>
      </c>
      <c r="G34" s="270"/>
      <c r="H34" s="252"/>
      <c r="I34" s="1"/>
      <c r="L34" s="4"/>
    </row>
    <row r="35" spans="1:16" ht="25.15" customHeight="1" thickBot="1" x14ac:dyDescent="0.35">
      <c r="A35" s="1"/>
      <c r="B35" s="419"/>
      <c r="C35" s="684" t="s">
        <v>18</v>
      </c>
      <c r="D35" s="685"/>
      <c r="E35" s="685"/>
      <c r="F35" s="279">
        <f>F32+F33</f>
        <v>799913.44000000018</v>
      </c>
      <c r="G35" s="315"/>
      <c r="H35" s="252"/>
      <c r="I35" s="1"/>
      <c r="L35" s="4"/>
    </row>
    <row r="36" spans="1:16" ht="18.600000000000001" customHeight="1" x14ac:dyDescent="0.2">
      <c r="A36" s="1"/>
      <c r="B36" s="419"/>
      <c r="C36" s="281"/>
      <c r="D36" s="281"/>
      <c r="E36" s="281"/>
      <c r="F36" s="281"/>
      <c r="G36" s="316"/>
      <c r="H36" s="252"/>
      <c r="I36" s="1"/>
      <c r="L36" s="4"/>
    </row>
    <row r="37" spans="1:16" ht="32.450000000000003" customHeight="1" x14ac:dyDescent="0.2">
      <c r="A37" s="1"/>
      <c r="B37" s="419"/>
      <c r="C37" s="513" t="s">
        <v>216</v>
      </c>
      <c r="D37" s="513"/>
      <c r="E37" s="513"/>
      <c r="F37" s="513"/>
      <c r="G37" s="256">
        <f>G19-H19-F35</f>
        <v>604302.91999999969</v>
      </c>
      <c r="H37" s="317"/>
      <c r="I37" s="1"/>
      <c r="J37" s="221"/>
      <c r="L37" s="4"/>
    </row>
    <row r="38" spans="1:16" ht="26.45" customHeight="1" x14ac:dyDescent="0.2">
      <c r="A38" s="1"/>
      <c r="B38" s="318" t="s">
        <v>19</v>
      </c>
      <c r="C38" s="418"/>
      <c r="D38" s="418"/>
      <c r="E38" s="418"/>
      <c r="F38" s="418"/>
      <c r="G38" s="418"/>
      <c r="H38" s="320"/>
      <c r="I38" s="1"/>
      <c r="L38" s="4"/>
    </row>
    <row r="39" spans="1:16" ht="18.75" customHeight="1" x14ac:dyDescent="0.2">
      <c r="A39" s="1"/>
      <c r="B39" s="318" t="s">
        <v>149</v>
      </c>
      <c r="C39" s="418"/>
      <c r="D39" s="418"/>
      <c r="E39" s="418"/>
      <c r="F39" s="418"/>
      <c r="G39" s="418"/>
      <c r="H39" s="321"/>
      <c r="I39" s="1"/>
      <c r="L39" s="4"/>
    </row>
    <row r="40" spans="1:16" ht="13.9" customHeight="1" x14ac:dyDescent="0.2">
      <c r="A40" s="1"/>
      <c r="B40" s="318" t="s">
        <v>148</v>
      </c>
      <c r="C40" s="418"/>
      <c r="D40" s="418"/>
      <c r="E40" s="418"/>
      <c r="F40" s="418"/>
      <c r="G40" s="418"/>
      <c r="H40" s="321"/>
      <c r="I40" s="1"/>
      <c r="P40" s="4"/>
    </row>
    <row r="41" spans="1:16" ht="24" customHeight="1" x14ac:dyDescent="0.2">
      <c r="A41" s="1"/>
      <c r="B41" s="318"/>
      <c r="C41" s="418" t="s">
        <v>20</v>
      </c>
      <c r="D41" s="418"/>
      <c r="E41" s="418"/>
      <c r="F41" s="418" t="s">
        <v>172</v>
      </c>
      <c r="G41" s="418"/>
      <c r="H41" s="321"/>
      <c r="I41" s="1"/>
      <c r="L41" s="4"/>
      <c r="P41" s="4"/>
    </row>
    <row r="42" spans="1:16" ht="30" customHeight="1" x14ac:dyDescent="0.2">
      <c r="A42" s="1"/>
      <c r="B42" s="318"/>
      <c r="C42" s="537" t="s">
        <v>21</v>
      </c>
      <c r="D42" s="537"/>
      <c r="E42" s="537"/>
      <c r="F42" s="537"/>
      <c r="G42" s="537"/>
      <c r="H42" s="321"/>
      <c r="I42" s="1"/>
    </row>
    <row r="43" spans="1:16" ht="26.45" customHeight="1" thickBot="1" x14ac:dyDescent="0.25">
      <c r="A43" s="1"/>
      <c r="B43" s="288"/>
      <c r="C43" s="515" t="s">
        <v>39</v>
      </c>
      <c r="D43" s="515"/>
      <c r="E43" s="515"/>
      <c r="F43" s="515"/>
      <c r="G43" s="515"/>
      <c r="H43" s="289"/>
      <c r="I43" s="1"/>
    </row>
  </sheetData>
  <mergeCells count="37">
    <mergeCell ref="J12:K12"/>
    <mergeCell ref="C13:E13"/>
    <mergeCell ref="F13:G13"/>
    <mergeCell ref="C8:G8"/>
    <mergeCell ref="C2:G2"/>
    <mergeCell ref="C3:G3"/>
    <mergeCell ref="C5:G5"/>
    <mergeCell ref="C6:G6"/>
    <mergeCell ref="C7:G7"/>
    <mergeCell ref="C27:E27"/>
    <mergeCell ref="C26:E26"/>
    <mergeCell ref="C25:E25"/>
    <mergeCell ref="C9:G9"/>
    <mergeCell ref="C10:F10"/>
    <mergeCell ref="C11:F11"/>
    <mergeCell ref="C24:E24"/>
    <mergeCell ref="C42:G42"/>
    <mergeCell ref="C43:G43"/>
    <mergeCell ref="C34:E34"/>
    <mergeCell ref="C35:E35"/>
    <mergeCell ref="C37:F37"/>
    <mergeCell ref="C33:E33"/>
    <mergeCell ref="C14:G14"/>
    <mergeCell ref="C16:E16"/>
    <mergeCell ref="C17:E17"/>
    <mergeCell ref="C18:E18"/>
    <mergeCell ref="C20:G20"/>
    <mergeCell ref="C15:E15"/>
    <mergeCell ref="C19:E19"/>
    <mergeCell ref="C28:E28"/>
    <mergeCell ref="C29:E29"/>
    <mergeCell ref="C30:E30"/>
    <mergeCell ref="C31:E31"/>
    <mergeCell ref="C32:E32"/>
    <mergeCell ref="C21:E21"/>
    <mergeCell ref="C22:E22"/>
    <mergeCell ref="C23:E23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3"/>
  <sheetViews>
    <sheetView workbookViewId="0">
      <selection activeCell="J14" sqref="J14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4.25" customWidth="1"/>
    <col min="9" max="10" width="8.75" customWidth="1"/>
    <col min="13" max="13" width="11.3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14.2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89</v>
      </c>
      <c r="D3" s="530"/>
      <c r="E3" s="530"/>
      <c r="F3" s="530"/>
      <c r="G3" s="530"/>
      <c r="H3" s="245"/>
      <c r="I3" s="1"/>
    </row>
    <row r="4" spans="1:11" ht="8.4499999999999993" customHeight="1" x14ac:dyDescent="0.2">
      <c r="A4" s="1"/>
      <c r="B4" s="244"/>
      <c r="C4" s="416"/>
      <c r="D4" s="416"/>
      <c r="E4" s="416"/>
      <c r="F4" s="416"/>
      <c r="G4" s="416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5.2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187</v>
      </c>
      <c r="D8" s="528"/>
      <c r="E8" s="528"/>
      <c r="F8" s="528"/>
      <c r="G8" s="528"/>
      <c r="H8" s="245"/>
      <c r="I8" s="1"/>
    </row>
    <row r="9" spans="1:11" ht="18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358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420">
        <v>8354.4</v>
      </c>
      <c r="H11" s="245"/>
      <c r="I11" s="1"/>
    </row>
    <row r="12" spans="1:11" ht="18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0.75" customHeight="1" x14ac:dyDescent="0.2">
      <c r="A13" s="1"/>
      <c r="B13" s="419"/>
      <c r="C13" s="526" t="s">
        <v>202</v>
      </c>
      <c r="D13" s="526"/>
      <c r="E13" s="526"/>
      <c r="F13" s="688">
        <v>-154352.53</v>
      </c>
      <c r="G13" s="688"/>
      <c r="H13" s="252"/>
      <c r="I13" s="1"/>
    </row>
    <row r="14" spans="1:11" ht="22.15" customHeight="1" x14ac:dyDescent="0.2">
      <c r="A14" s="1"/>
      <c r="B14" s="419"/>
      <c r="C14" s="659" t="s">
        <v>5</v>
      </c>
      <c r="D14" s="659"/>
      <c r="E14" s="659"/>
      <c r="F14" s="659"/>
      <c r="G14" s="659"/>
      <c r="H14" s="252"/>
      <c r="I14" s="1"/>
    </row>
    <row r="15" spans="1:11" ht="42" customHeight="1" x14ac:dyDescent="0.2">
      <c r="A15" s="1"/>
      <c r="B15" s="419"/>
      <c r="C15" s="512" t="s">
        <v>6</v>
      </c>
      <c r="D15" s="512"/>
      <c r="E15" s="512"/>
      <c r="F15" s="256" t="s">
        <v>7</v>
      </c>
      <c r="G15" s="257" t="s">
        <v>8</v>
      </c>
      <c r="H15" s="408" t="s">
        <v>207</v>
      </c>
      <c r="I15" s="1"/>
    </row>
    <row r="16" spans="1:11" ht="18.600000000000001" customHeight="1" x14ac:dyDescent="0.25">
      <c r="A16" s="1"/>
      <c r="B16" s="419"/>
      <c r="C16" s="498" t="s">
        <v>9</v>
      </c>
      <c r="D16" s="498"/>
      <c r="E16" s="498"/>
      <c r="F16" s="303">
        <f>F19-F18-F17</f>
        <v>2255394.06</v>
      </c>
      <c r="G16" s="304">
        <f>G19-G18-G17</f>
        <v>2168346.17</v>
      </c>
      <c r="H16" s="431">
        <f>F16-G16</f>
        <v>87047.89000000013</v>
      </c>
      <c r="I16" s="1"/>
      <c r="K16" s="4"/>
    </row>
    <row r="17" spans="1:14" ht="15.75" customHeight="1" x14ac:dyDescent="0.25">
      <c r="A17" s="1"/>
      <c r="B17" s="419"/>
      <c r="C17" s="498" t="s">
        <v>140</v>
      </c>
      <c r="D17" s="498"/>
      <c r="E17" s="498"/>
      <c r="F17" s="303">
        <v>0</v>
      </c>
      <c r="G17" s="304">
        <v>0</v>
      </c>
      <c r="H17" s="431">
        <f>F17-G17</f>
        <v>0</v>
      </c>
      <c r="I17" s="1"/>
    </row>
    <row r="18" spans="1:14" ht="16.899999999999999" customHeight="1" x14ac:dyDescent="0.25">
      <c r="A18" s="1"/>
      <c r="B18" s="419"/>
      <c r="C18" s="498" t="s">
        <v>141</v>
      </c>
      <c r="D18" s="498"/>
      <c r="E18" s="498"/>
      <c r="F18" s="303">
        <v>6017.64</v>
      </c>
      <c r="G18" s="304">
        <v>8887.43</v>
      </c>
      <c r="H18" s="431">
        <f>F18-G18</f>
        <v>-2869.79</v>
      </c>
      <c r="I18" s="1"/>
    </row>
    <row r="19" spans="1:14" ht="15.75" customHeight="1" x14ac:dyDescent="0.25">
      <c r="A19" s="1"/>
      <c r="B19" s="419"/>
      <c r="C19" s="534" t="s">
        <v>10</v>
      </c>
      <c r="D19" s="534"/>
      <c r="E19" s="534"/>
      <c r="F19" s="263">
        <v>2261411.7000000002</v>
      </c>
      <c r="G19" s="264">
        <v>2177233.6</v>
      </c>
      <c r="H19" s="308">
        <f>F19-G19-F13</f>
        <v>238530.63000000009</v>
      </c>
      <c r="I19" s="1"/>
    </row>
    <row r="20" spans="1:14" ht="16.899999999999999" customHeight="1" x14ac:dyDescent="0.2">
      <c r="A20" s="1"/>
      <c r="B20" s="419"/>
      <c r="C20" s="686" t="s">
        <v>11</v>
      </c>
      <c r="D20" s="686"/>
      <c r="E20" s="686"/>
      <c r="F20" s="686"/>
      <c r="G20" s="686"/>
      <c r="H20" s="252"/>
      <c r="I20" s="1"/>
      <c r="J20" s="4"/>
      <c r="K20" s="4"/>
    </row>
    <row r="21" spans="1:14" ht="15.75" customHeight="1" x14ac:dyDescent="0.2">
      <c r="A21" s="1"/>
      <c r="B21" s="419"/>
      <c r="C21" s="511" t="s">
        <v>12</v>
      </c>
      <c r="D21" s="511"/>
      <c r="E21" s="511"/>
      <c r="F21" s="309">
        <v>282868.44</v>
      </c>
      <c r="G21" s="270"/>
      <c r="H21" s="252"/>
      <c r="I21" s="1"/>
      <c r="J21" s="4"/>
      <c r="N21" s="4"/>
    </row>
    <row r="22" spans="1:14" ht="15.75" customHeight="1" x14ac:dyDescent="0.2">
      <c r="A22" s="1"/>
      <c r="B22" s="419"/>
      <c r="C22" s="511" t="s">
        <v>13</v>
      </c>
      <c r="D22" s="511"/>
      <c r="E22" s="511"/>
      <c r="F22" s="309">
        <v>320238.75</v>
      </c>
      <c r="G22" s="270"/>
      <c r="H22" s="252"/>
      <c r="I22" s="1"/>
      <c r="J22" s="4"/>
    </row>
    <row r="23" spans="1:14" ht="17.45" customHeight="1" x14ac:dyDescent="0.2">
      <c r="A23" s="1"/>
      <c r="B23" s="419"/>
      <c r="C23" s="511" t="s">
        <v>174</v>
      </c>
      <c r="D23" s="511"/>
      <c r="E23" s="511"/>
      <c r="F23" s="309">
        <v>261805.2</v>
      </c>
      <c r="G23" s="270"/>
      <c r="H23" s="252"/>
      <c r="I23" s="1"/>
      <c r="J23" s="4"/>
    </row>
    <row r="24" spans="1:14" ht="17.45" customHeight="1" x14ac:dyDescent="0.2">
      <c r="A24" s="1"/>
      <c r="B24" s="419"/>
      <c r="C24" s="511" t="s">
        <v>173</v>
      </c>
      <c r="D24" s="511"/>
      <c r="E24" s="511"/>
      <c r="F24" s="309">
        <v>59432.97</v>
      </c>
      <c r="G24" s="270"/>
      <c r="H24" s="252"/>
      <c r="I24" s="1"/>
      <c r="J24" s="4"/>
    </row>
    <row r="25" spans="1:14" ht="16.899999999999999" customHeight="1" x14ac:dyDescent="0.2">
      <c r="A25" s="1"/>
      <c r="B25" s="419"/>
      <c r="C25" s="511" t="s">
        <v>15</v>
      </c>
      <c r="D25" s="511"/>
      <c r="E25" s="511"/>
      <c r="F25" s="309">
        <v>224396.91</v>
      </c>
      <c r="G25" s="270"/>
      <c r="H25" s="252"/>
      <c r="I25" s="1"/>
    </row>
    <row r="26" spans="1:14" ht="15.75" customHeight="1" x14ac:dyDescent="0.2">
      <c r="A26" s="1"/>
      <c r="B26" s="419"/>
      <c r="C26" s="511" t="s">
        <v>16</v>
      </c>
      <c r="D26" s="511"/>
      <c r="E26" s="511"/>
      <c r="F26" s="309">
        <v>258795.27</v>
      </c>
      <c r="G26" s="270"/>
      <c r="H26" s="252"/>
      <c r="I26" s="1"/>
    </row>
    <row r="27" spans="1:14" ht="30.75" customHeight="1" x14ac:dyDescent="0.2">
      <c r="A27" s="1"/>
      <c r="B27" s="419"/>
      <c r="C27" s="511" t="s">
        <v>17</v>
      </c>
      <c r="D27" s="511"/>
      <c r="E27" s="511"/>
      <c r="F27" s="310">
        <v>328257.39</v>
      </c>
      <c r="G27" s="270"/>
      <c r="H27" s="252"/>
      <c r="I27" s="1"/>
      <c r="L27" s="4"/>
      <c r="M27" s="4"/>
    </row>
    <row r="28" spans="1:14" ht="15.75" customHeight="1" x14ac:dyDescent="0.25">
      <c r="A28" s="1"/>
      <c r="B28" s="419"/>
      <c r="C28" s="498" t="s">
        <v>151</v>
      </c>
      <c r="D28" s="498"/>
      <c r="E28" s="499"/>
      <c r="F28" s="303">
        <v>0</v>
      </c>
      <c r="G28" s="270"/>
      <c r="H28" s="252"/>
      <c r="I28" s="1"/>
    </row>
    <row r="29" spans="1:14" ht="15.75" customHeight="1" x14ac:dyDescent="0.25">
      <c r="A29" s="1"/>
      <c r="B29" s="419"/>
      <c r="C29" s="500" t="s">
        <v>108</v>
      </c>
      <c r="D29" s="549"/>
      <c r="E29" s="550"/>
      <c r="F29" s="303">
        <v>6017.64</v>
      </c>
      <c r="G29" s="270"/>
      <c r="H29" s="252"/>
      <c r="I29" s="1"/>
    </row>
    <row r="30" spans="1:14" ht="15.75" customHeight="1" thickBot="1" x14ac:dyDescent="0.25">
      <c r="A30" s="1"/>
      <c r="B30" s="419"/>
      <c r="C30" s="503" t="s">
        <v>109</v>
      </c>
      <c r="D30" s="538"/>
      <c r="E30" s="538"/>
      <c r="F30" s="341">
        <v>29089.23</v>
      </c>
      <c r="G30" s="270"/>
      <c r="H30" s="252"/>
      <c r="I30" s="1"/>
      <c r="M30" s="4"/>
    </row>
    <row r="31" spans="1:14" ht="14.25" hidden="1" customHeight="1" thickBot="1" x14ac:dyDescent="0.25">
      <c r="A31" s="1"/>
      <c r="B31" s="419"/>
      <c r="C31" s="539" t="s">
        <v>110</v>
      </c>
      <c r="D31" s="540"/>
      <c r="E31" s="541"/>
      <c r="F31" s="312"/>
      <c r="G31" s="270"/>
      <c r="H31" s="252"/>
      <c r="I31" s="1"/>
    </row>
    <row r="32" spans="1:14" ht="15.75" customHeight="1" thickBot="1" x14ac:dyDescent="0.25">
      <c r="A32" s="1"/>
      <c r="B32" s="419"/>
      <c r="C32" s="542" t="s">
        <v>145</v>
      </c>
      <c r="D32" s="543"/>
      <c r="E32" s="544"/>
      <c r="F32" s="275">
        <f>SUM(F21:F31)</f>
        <v>1770901.7999999996</v>
      </c>
      <c r="G32" s="270"/>
      <c r="H32" s="252"/>
      <c r="I32" s="1"/>
    </row>
    <row r="33" spans="1:16" ht="28.9" customHeight="1" x14ac:dyDescent="0.2">
      <c r="A33" s="1"/>
      <c r="B33" s="419"/>
      <c r="C33" s="545" t="s">
        <v>150</v>
      </c>
      <c r="D33" s="545"/>
      <c r="E33" s="546"/>
      <c r="F33" s="313">
        <v>126962</v>
      </c>
      <c r="G33" s="270"/>
      <c r="H33" s="252"/>
      <c r="I33" s="1"/>
    </row>
    <row r="34" spans="1:16" ht="30" customHeight="1" thickBot="1" x14ac:dyDescent="0.25">
      <c r="A34" s="1"/>
      <c r="B34" s="419"/>
      <c r="C34" s="547" t="s">
        <v>152</v>
      </c>
      <c r="D34" s="548"/>
      <c r="E34" s="548"/>
      <c r="F34" s="314">
        <v>437731.71</v>
      </c>
      <c r="G34" s="270"/>
      <c r="H34" s="252"/>
      <c r="I34" s="1"/>
      <c r="L34" s="4"/>
    </row>
    <row r="35" spans="1:16" ht="23.45" customHeight="1" thickBot="1" x14ac:dyDescent="0.35">
      <c r="A35" s="1"/>
      <c r="B35" s="419"/>
      <c r="C35" s="684" t="s">
        <v>18</v>
      </c>
      <c r="D35" s="685"/>
      <c r="E35" s="685"/>
      <c r="F35" s="279">
        <f>F32+F33</f>
        <v>1897863.7999999996</v>
      </c>
      <c r="G35" s="315"/>
      <c r="H35" s="252"/>
      <c r="I35" s="1"/>
      <c r="L35" s="4"/>
    </row>
    <row r="36" spans="1:16" ht="18.600000000000001" customHeight="1" x14ac:dyDescent="0.2">
      <c r="A36" s="1"/>
      <c r="B36" s="419"/>
      <c r="C36" s="281"/>
      <c r="D36" s="281"/>
      <c r="E36" s="281"/>
      <c r="F36" s="281"/>
      <c r="G36" s="316"/>
      <c r="H36" s="252"/>
      <c r="I36" s="1"/>
      <c r="L36" s="4"/>
    </row>
    <row r="37" spans="1:16" ht="34.9" customHeight="1" x14ac:dyDescent="0.2">
      <c r="A37" s="1"/>
      <c r="B37" s="419"/>
      <c r="C37" s="513" t="s">
        <v>216</v>
      </c>
      <c r="D37" s="513"/>
      <c r="E37" s="513"/>
      <c r="F37" s="513"/>
      <c r="G37" s="256">
        <f>G19-H19-F35</f>
        <v>40839.170000000391</v>
      </c>
      <c r="H37" s="317"/>
      <c r="I37" s="1"/>
      <c r="L37" s="4"/>
    </row>
    <row r="38" spans="1:16" ht="24.6" customHeight="1" x14ac:dyDescent="0.2">
      <c r="A38" s="1"/>
      <c r="B38" s="318" t="s">
        <v>19</v>
      </c>
      <c r="C38" s="418"/>
      <c r="D38" s="418"/>
      <c r="E38" s="418"/>
      <c r="F38" s="418"/>
      <c r="G38" s="418"/>
      <c r="H38" s="320"/>
      <c r="I38" s="1"/>
      <c r="L38" s="4"/>
    </row>
    <row r="39" spans="1:16" ht="16.149999999999999" customHeight="1" x14ac:dyDescent="0.2">
      <c r="A39" s="1"/>
      <c r="B39" s="318" t="s">
        <v>149</v>
      </c>
      <c r="C39" s="418"/>
      <c r="D39" s="418"/>
      <c r="E39" s="418"/>
      <c r="F39" s="418"/>
      <c r="G39" s="418"/>
      <c r="H39" s="321"/>
      <c r="I39" s="1"/>
      <c r="L39" s="4"/>
    </row>
    <row r="40" spans="1:16" ht="16.899999999999999" customHeight="1" x14ac:dyDescent="0.2">
      <c r="A40" s="1"/>
      <c r="B40" s="318" t="s">
        <v>148</v>
      </c>
      <c r="C40" s="418"/>
      <c r="D40" s="418"/>
      <c r="E40" s="418"/>
      <c r="F40" s="418"/>
      <c r="G40" s="418"/>
      <c r="H40" s="321"/>
      <c r="I40" s="1"/>
      <c r="P40" s="4"/>
    </row>
    <row r="41" spans="1:16" ht="21" customHeight="1" x14ac:dyDescent="0.2">
      <c r="A41" s="1"/>
      <c r="B41" s="318"/>
      <c r="C41" s="418" t="s">
        <v>20</v>
      </c>
      <c r="D41" s="418"/>
      <c r="E41" s="418"/>
      <c r="F41" s="418" t="s">
        <v>172</v>
      </c>
      <c r="G41" s="418"/>
      <c r="H41" s="321"/>
      <c r="I41" s="1"/>
      <c r="L41" s="4"/>
      <c r="P41" s="4"/>
    </row>
    <row r="42" spans="1:16" ht="22.15" customHeight="1" x14ac:dyDescent="0.2">
      <c r="A42" s="1"/>
      <c r="B42" s="318"/>
      <c r="C42" s="537" t="s">
        <v>21</v>
      </c>
      <c r="D42" s="537"/>
      <c r="E42" s="537"/>
      <c r="F42" s="537"/>
      <c r="G42" s="537"/>
      <c r="H42" s="321"/>
      <c r="I42" s="1"/>
    </row>
    <row r="43" spans="1:16" ht="21.6" customHeight="1" thickBot="1" x14ac:dyDescent="0.25">
      <c r="A43" s="1"/>
      <c r="B43" s="288"/>
      <c r="C43" s="515" t="s">
        <v>39</v>
      </c>
      <c r="D43" s="515"/>
      <c r="E43" s="515"/>
      <c r="F43" s="515"/>
      <c r="G43" s="515"/>
      <c r="H43" s="289"/>
      <c r="I43" s="1"/>
    </row>
  </sheetData>
  <mergeCells count="37">
    <mergeCell ref="C33:E33"/>
    <mergeCell ref="C14:G14"/>
    <mergeCell ref="C16:E16"/>
    <mergeCell ref="C17:E17"/>
    <mergeCell ref="C18:E18"/>
    <mergeCell ref="C20:G20"/>
    <mergeCell ref="C15:E15"/>
    <mergeCell ref="C19:E19"/>
    <mergeCell ref="C28:E28"/>
    <mergeCell ref="C29:E29"/>
    <mergeCell ref="C30:E30"/>
    <mergeCell ref="C31:E31"/>
    <mergeCell ref="C32:E32"/>
    <mergeCell ref="C21:E21"/>
    <mergeCell ref="C22:E22"/>
    <mergeCell ref="C23:E23"/>
    <mergeCell ref="C42:G42"/>
    <mergeCell ref="C43:G43"/>
    <mergeCell ref="C34:E34"/>
    <mergeCell ref="C35:E35"/>
    <mergeCell ref="C37:F37"/>
    <mergeCell ref="C27:E27"/>
    <mergeCell ref="C26:E26"/>
    <mergeCell ref="C25:E25"/>
    <mergeCell ref="C9:G9"/>
    <mergeCell ref="C10:F10"/>
    <mergeCell ref="C11:F11"/>
    <mergeCell ref="C24:E24"/>
    <mergeCell ref="J12:K12"/>
    <mergeCell ref="C13:E13"/>
    <mergeCell ref="F13:G13"/>
    <mergeCell ref="C8:G8"/>
    <mergeCell ref="C2:G2"/>
    <mergeCell ref="C3:G3"/>
    <mergeCell ref="C5:G5"/>
    <mergeCell ref="C6:G6"/>
    <mergeCell ref="C7:G7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3"/>
  <sheetViews>
    <sheetView workbookViewId="0">
      <selection activeCell="F35" sqref="F35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3.75" customWidth="1"/>
    <col min="9" max="10" width="8.75" customWidth="1"/>
    <col min="13" max="13" width="11.3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13.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90</v>
      </c>
      <c r="D3" s="530"/>
      <c r="E3" s="530"/>
      <c r="F3" s="530"/>
      <c r="G3" s="530"/>
      <c r="H3" s="245"/>
      <c r="I3" s="1"/>
    </row>
    <row r="4" spans="1:11" ht="6" customHeight="1" x14ac:dyDescent="0.2">
      <c r="A4" s="1"/>
      <c r="B4" s="244"/>
      <c r="C4" s="416"/>
      <c r="D4" s="416"/>
      <c r="E4" s="416"/>
      <c r="F4" s="416"/>
      <c r="G4" s="416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6.7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188</v>
      </c>
      <c r="D8" s="528"/>
      <c r="E8" s="528"/>
      <c r="F8" s="528"/>
      <c r="G8" s="528"/>
      <c r="H8" s="245"/>
      <c r="I8" s="1"/>
    </row>
    <row r="9" spans="1:11" ht="8.25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162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420">
        <v>3799.05</v>
      </c>
      <c r="H11" s="245"/>
      <c r="I11" s="1"/>
    </row>
    <row r="12" spans="1:11" ht="9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6.6" customHeight="1" x14ac:dyDescent="0.2">
      <c r="A13" s="1"/>
      <c r="B13" s="419"/>
      <c r="C13" s="526" t="s">
        <v>208</v>
      </c>
      <c r="D13" s="526"/>
      <c r="E13" s="526"/>
      <c r="F13" s="688">
        <v>-373565.52</v>
      </c>
      <c r="G13" s="688"/>
      <c r="H13" s="252"/>
      <c r="I13" s="1"/>
    </row>
    <row r="14" spans="1:11" ht="25.15" customHeight="1" x14ac:dyDescent="0.2">
      <c r="A14" s="1"/>
      <c r="B14" s="419"/>
      <c r="C14" s="659" t="s">
        <v>5</v>
      </c>
      <c r="D14" s="659"/>
      <c r="E14" s="659"/>
      <c r="F14" s="659"/>
      <c r="G14" s="659"/>
      <c r="H14" s="252"/>
      <c r="I14" s="1"/>
    </row>
    <row r="15" spans="1:11" ht="42.75" customHeight="1" x14ac:dyDescent="0.2">
      <c r="A15" s="1"/>
      <c r="B15" s="419"/>
      <c r="C15" s="512" t="s">
        <v>6</v>
      </c>
      <c r="D15" s="512"/>
      <c r="E15" s="512"/>
      <c r="F15" s="256" t="s">
        <v>7</v>
      </c>
      <c r="G15" s="257" t="s">
        <v>8</v>
      </c>
      <c r="H15" s="408" t="s">
        <v>207</v>
      </c>
      <c r="I15" s="1"/>
    </row>
    <row r="16" spans="1:11" ht="16.899999999999999" customHeight="1" x14ac:dyDescent="0.25">
      <c r="A16" s="1"/>
      <c r="B16" s="419"/>
      <c r="C16" s="498" t="s">
        <v>9</v>
      </c>
      <c r="D16" s="498"/>
      <c r="E16" s="498"/>
      <c r="F16" s="303">
        <f>F19-F18-F17</f>
        <v>979649.03999999992</v>
      </c>
      <c r="G16" s="304">
        <f>G19-G18-G17</f>
        <v>995711.6</v>
      </c>
      <c r="H16" s="431">
        <f>F16-G16</f>
        <v>-16062.560000000056</v>
      </c>
      <c r="I16" s="1"/>
      <c r="K16" s="4"/>
    </row>
    <row r="17" spans="1:14" ht="15.6" customHeight="1" x14ac:dyDescent="0.25">
      <c r="A17" s="1"/>
      <c r="B17" s="419"/>
      <c r="C17" s="498" t="s">
        <v>140</v>
      </c>
      <c r="D17" s="498"/>
      <c r="E17" s="498"/>
      <c r="F17" s="303">
        <v>42820.92</v>
      </c>
      <c r="G17" s="304">
        <v>58358.83</v>
      </c>
      <c r="H17" s="431">
        <f>F17-G17</f>
        <v>-15537.910000000003</v>
      </c>
      <c r="I17" s="1"/>
    </row>
    <row r="18" spans="1:14" ht="16.149999999999999" customHeight="1" x14ac:dyDescent="0.25">
      <c r="A18" s="1"/>
      <c r="B18" s="419"/>
      <c r="C18" s="498" t="s">
        <v>141</v>
      </c>
      <c r="D18" s="498"/>
      <c r="E18" s="498"/>
      <c r="F18" s="303">
        <v>2735.04</v>
      </c>
      <c r="G18" s="304">
        <v>3913.74</v>
      </c>
      <c r="H18" s="431">
        <f>F18-G18</f>
        <v>-1178.6999999999998</v>
      </c>
      <c r="I18" s="1"/>
    </row>
    <row r="19" spans="1:14" ht="15.75" customHeight="1" x14ac:dyDescent="0.25">
      <c r="A19" s="1"/>
      <c r="B19" s="419"/>
      <c r="C19" s="534" t="s">
        <v>10</v>
      </c>
      <c r="D19" s="534"/>
      <c r="E19" s="534"/>
      <c r="F19" s="263">
        <v>1025205</v>
      </c>
      <c r="G19" s="264">
        <v>1057984.17</v>
      </c>
      <c r="H19" s="308">
        <f>F19-G19-F13</f>
        <v>340786.35000000009</v>
      </c>
      <c r="I19" s="1"/>
    </row>
    <row r="20" spans="1:14" ht="21.6" customHeight="1" x14ac:dyDescent="0.2">
      <c r="A20" s="1"/>
      <c r="B20" s="419"/>
      <c r="C20" s="686" t="s">
        <v>11</v>
      </c>
      <c r="D20" s="686"/>
      <c r="E20" s="686"/>
      <c r="F20" s="686"/>
      <c r="G20" s="686"/>
      <c r="H20" s="252"/>
      <c r="I20" s="1"/>
      <c r="J20" s="4"/>
      <c r="K20" s="4"/>
    </row>
    <row r="21" spans="1:14" ht="15.75" customHeight="1" x14ac:dyDescent="0.2">
      <c r="A21" s="1"/>
      <c r="B21" s="419"/>
      <c r="C21" s="511" t="s">
        <v>12</v>
      </c>
      <c r="D21" s="511"/>
      <c r="E21" s="511"/>
      <c r="F21" s="309">
        <v>119435.93</v>
      </c>
      <c r="G21" s="270"/>
      <c r="H21" s="252"/>
      <c r="I21" s="1"/>
      <c r="J21" s="4"/>
      <c r="N21" s="4"/>
    </row>
    <row r="22" spans="1:14" ht="15.75" customHeight="1" x14ac:dyDescent="0.2">
      <c r="A22" s="1"/>
      <c r="B22" s="419"/>
      <c r="C22" s="511" t="s">
        <v>13</v>
      </c>
      <c r="D22" s="511"/>
      <c r="E22" s="511"/>
      <c r="F22" s="309">
        <v>129920.77</v>
      </c>
      <c r="G22" s="270"/>
      <c r="H22" s="252"/>
      <c r="I22" s="1"/>
      <c r="J22" s="4"/>
    </row>
    <row r="23" spans="1:14" ht="17.45" customHeight="1" x14ac:dyDescent="0.2">
      <c r="A23" s="1"/>
      <c r="B23" s="419"/>
      <c r="C23" s="511" t="s">
        <v>174</v>
      </c>
      <c r="D23" s="511"/>
      <c r="E23" s="511"/>
      <c r="F23" s="309">
        <v>122627.28</v>
      </c>
      <c r="G23" s="270"/>
      <c r="H23" s="252"/>
      <c r="I23" s="1"/>
      <c r="J23" s="4"/>
    </row>
    <row r="24" spans="1:14" ht="17.45" customHeight="1" x14ac:dyDescent="0.2">
      <c r="A24" s="1"/>
      <c r="B24" s="419"/>
      <c r="C24" s="511" t="s">
        <v>173</v>
      </c>
      <c r="D24" s="511"/>
      <c r="E24" s="511"/>
      <c r="F24" s="309">
        <v>23249.64</v>
      </c>
      <c r="G24" s="270"/>
      <c r="H24" s="252"/>
      <c r="I24" s="1"/>
      <c r="J24" s="4"/>
    </row>
    <row r="25" spans="1:14" ht="15.6" customHeight="1" x14ac:dyDescent="0.2">
      <c r="A25" s="1"/>
      <c r="B25" s="419"/>
      <c r="C25" s="511" t="s">
        <v>15</v>
      </c>
      <c r="D25" s="511"/>
      <c r="E25" s="511"/>
      <c r="F25" s="309">
        <v>79775.91</v>
      </c>
      <c r="G25" s="270"/>
      <c r="H25" s="252"/>
      <c r="I25" s="1"/>
    </row>
    <row r="26" spans="1:14" ht="15.75" customHeight="1" x14ac:dyDescent="0.2">
      <c r="A26" s="1"/>
      <c r="B26" s="419"/>
      <c r="C26" s="511" t="s">
        <v>16</v>
      </c>
      <c r="D26" s="511"/>
      <c r="E26" s="511"/>
      <c r="F26" s="309">
        <v>156816.64000000001</v>
      </c>
      <c r="G26" s="270"/>
      <c r="H26" s="252"/>
      <c r="I26" s="1"/>
    </row>
    <row r="27" spans="1:14" ht="31.5" customHeight="1" x14ac:dyDescent="0.2">
      <c r="A27" s="1"/>
      <c r="B27" s="419"/>
      <c r="C27" s="511" t="s">
        <v>17</v>
      </c>
      <c r="D27" s="511"/>
      <c r="E27" s="511"/>
      <c r="F27" s="310">
        <v>130376.63</v>
      </c>
      <c r="G27" s="270"/>
      <c r="H27" s="252"/>
      <c r="I27" s="1"/>
      <c r="L27" s="4"/>
      <c r="M27" s="4"/>
    </row>
    <row r="28" spans="1:14" ht="15.75" customHeight="1" x14ac:dyDescent="0.25">
      <c r="A28" s="1"/>
      <c r="B28" s="419"/>
      <c r="C28" s="498" t="s">
        <v>151</v>
      </c>
      <c r="D28" s="498"/>
      <c r="E28" s="499"/>
      <c r="F28" s="303">
        <v>42820.92</v>
      </c>
      <c r="G28" s="270"/>
      <c r="H28" s="252"/>
      <c r="I28" s="1"/>
    </row>
    <row r="29" spans="1:14" ht="15.75" customHeight="1" x14ac:dyDescent="0.25">
      <c r="A29" s="1"/>
      <c r="B29" s="419"/>
      <c r="C29" s="500" t="s">
        <v>108</v>
      </c>
      <c r="D29" s="549"/>
      <c r="E29" s="550"/>
      <c r="F29" s="303">
        <v>2735.04</v>
      </c>
      <c r="G29" s="270"/>
      <c r="H29" s="252"/>
      <c r="I29" s="1"/>
    </row>
    <row r="30" spans="1:14" ht="15.75" customHeight="1" thickBot="1" x14ac:dyDescent="0.25">
      <c r="A30" s="1"/>
      <c r="B30" s="419"/>
      <c r="C30" s="503" t="s">
        <v>109</v>
      </c>
      <c r="D30" s="538"/>
      <c r="E30" s="538"/>
      <c r="F30" s="341">
        <v>10028.969999999999</v>
      </c>
      <c r="G30" s="270"/>
      <c r="H30" s="252"/>
      <c r="I30" s="1"/>
    </row>
    <row r="31" spans="1:14" ht="14.25" hidden="1" customHeight="1" thickBot="1" x14ac:dyDescent="0.25">
      <c r="A31" s="1"/>
      <c r="B31" s="419"/>
      <c r="C31" s="539" t="s">
        <v>110</v>
      </c>
      <c r="D31" s="540"/>
      <c r="E31" s="541"/>
      <c r="F31" s="312"/>
      <c r="G31" s="270"/>
      <c r="H31" s="252"/>
      <c r="I31" s="1"/>
    </row>
    <row r="32" spans="1:14" ht="15.75" customHeight="1" thickBot="1" x14ac:dyDescent="0.25">
      <c r="A32" s="1"/>
      <c r="B32" s="419"/>
      <c r="C32" s="542" t="s">
        <v>145</v>
      </c>
      <c r="D32" s="543"/>
      <c r="E32" s="544"/>
      <c r="F32" s="275">
        <f>SUM(F21:F31)</f>
        <v>817787.7300000001</v>
      </c>
      <c r="G32" s="270"/>
      <c r="H32" s="252"/>
      <c r="I32" s="1"/>
    </row>
    <row r="33" spans="1:16" ht="30.6" customHeight="1" x14ac:dyDescent="0.2">
      <c r="A33" s="1"/>
      <c r="B33" s="419"/>
      <c r="C33" s="545" t="s">
        <v>150</v>
      </c>
      <c r="D33" s="545"/>
      <c r="E33" s="546"/>
      <c r="F33" s="313">
        <v>62444</v>
      </c>
      <c r="G33" s="270"/>
      <c r="H33" s="252"/>
      <c r="I33" s="1"/>
      <c r="M33" s="4"/>
    </row>
    <row r="34" spans="1:16" ht="29.45" customHeight="1" thickBot="1" x14ac:dyDescent="0.25">
      <c r="A34" s="1"/>
      <c r="B34" s="419"/>
      <c r="C34" s="547" t="s">
        <v>152</v>
      </c>
      <c r="D34" s="548"/>
      <c r="E34" s="548"/>
      <c r="F34" s="314">
        <v>185594.06</v>
      </c>
      <c r="G34" s="270"/>
      <c r="H34" s="252"/>
      <c r="I34" s="1"/>
      <c r="L34" s="4"/>
    </row>
    <row r="35" spans="1:16" ht="22.15" customHeight="1" thickBot="1" x14ac:dyDescent="0.35">
      <c r="A35" s="1"/>
      <c r="B35" s="419"/>
      <c r="C35" s="684" t="s">
        <v>18</v>
      </c>
      <c r="D35" s="685"/>
      <c r="E35" s="685"/>
      <c r="F35" s="279">
        <f>F32+F33</f>
        <v>880231.7300000001</v>
      </c>
      <c r="G35" s="315"/>
      <c r="H35" s="252"/>
      <c r="I35" s="1"/>
      <c r="L35" s="4"/>
    </row>
    <row r="36" spans="1:16" ht="19.149999999999999" customHeight="1" x14ac:dyDescent="0.2">
      <c r="A36" s="1"/>
      <c r="B36" s="419"/>
      <c r="C36" s="281"/>
      <c r="D36" s="281"/>
      <c r="E36" s="281"/>
      <c r="F36" s="281"/>
      <c r="G36" s="316"/>
      <c r="H36" s="252"/>
      <c r="I36" s="1"/>
      <c r="L36" s="4"/>
    </row>
    <row r="37" spans="1:16" ht="33" customHeight="1" x14ac:dyDescent="0.2">
      <c r="A37" s="1"/>
      <c r="B37" s="419"/>
      <c r="C37" s="513" t="s">
        <v>216</v>
      </c>
      <c r="D37" s="513"/>
      <c r="E37" s="513"/>
      <c r="F37" s="513"/>
      <c r="G37" s="256">
        <f>G19-H19-F35</f>
        <v>-163033.91000000027</v>
      </c>
      <c r="H37" s="317"/>
      <c r="I37" s="1"/>
      <c r="L37" s="4"/>
    </row>
    <row r="38" spans="1:16" ht="19.149999999999999" customHeight="1" x14ac:dyDescent="0.2">
      <c r="A38" s="1"/>
      <c r="B38" s="318" t="s">
        <v>19</v>
      </c>
      <c r="C38" s="418"/>
      <c r="D38" s="418"/>
      <c r="E38" s="418"/>
      <c r="F38" s="418"/>
      <c r="G38" s="418"/>
      <c r="H38" s="320"/>
      <c r="I38" s="1"/>
      <c r="L38" s="4"/>
    </row>
    <row r="39" spans="1:16" ht="15.6" customHeight="1" x14ac:dyDescent="0.2">
      <c r="A39" s="1"/>
      <c r="B39" s="318" t="s">
        <v>149</v>
      </c>
      <c r="C39" s="418"/>
      <c r="D39" s="418"/>
      <c r="E39" s="418"/>
      <c r="F39" s="418"/>
      <c r="G39" s="418"/>
      <c r="H39" s="321"/>
      <c r="I39" s="1"/>
      <c r="L39" s="4"/>
    </row>
    <row r="40" spans="1:16" ht="13.15" customHeight="1" x14ac:dyDescent="0.2">
      <c r="A40" s="1"/>
      <c r="B40" s="318" t="s">
        <v>148</v>
      </c>
      <c r="C40" s="418"/>
      <c r="D40" s="418"/>
      <c r="E40" s="418"/>
      <c r="F40" s="418"/>
      <c r="G40" s="418"/>
      <c r="H40" s="321"/>
      <c r="I40" s="1"/>
      <c r="L40" s="4"/>
    </row>
    <row r="41" spans="1:16" ht="21.6" customHeight="1" x14ac:dyDescent="0.2">
      <c r="A41" s="1"/>
      <c r="B41" s="318"/>
      <c r="C41" s="418" t="s">
        <v>20</v>
      </c>
      <c r="D41" s="418"/>
      <c r="E41" s="418"/>
      <c r="F41" s="418" t="s">
        <v>172</v>
      </c>
      <c r="G41" s="418"/>
      <c r="H41" s="321"/>
      <c r="I41" s="1"/>
      <c r="P41" s="4"/>
    </row>
    <row r="42" spans="1:16" ht="24" customHeight="1" x14ac:dyDescent="0.2">
      <c r="A42" s="1"/>
      <c r="B42" s="318"/>
      <c r="C42" s="537" t="s">
        <v>21</v>
      </c>
      <c r="D42" s="537"/>
      <c r="E42" s="537"/>
      <c r="F42" s="537"/>
      <c r="G42" s="537"/>
      <c r="H42" s="321"/>
      <c r="I42" s="1"/>
      <c r="L42" s="4"/>
      <c r="P42" s="4"/>
    </row>
    <row r="43" spans="1:16" ht="28.15" customHeight="1" thickBot="1" x14ac:dyDescent="0.25">
      <c r="A43" s="1"/>
      <c r="B43" s="288"/>
      <c r="C43" s="515" t="s">
        <v>39</v>
      </c>
      <c r="D43" s="515"/>
      <c r="E43" s="515"/>
      <c r="F43" s="515"/>
      <c r="G43" s="515"/>
      <c r="H43" s="289"/>
      <c r="I43" s="1"/>
    </row>
  </sheetData>
  <mergeCells count="37">
    <mergeCell ref="J12:K12"/>
    <mergeCell ref="C13:E13"/>
    <mergeCell ref="F13:G13"/>
    <mergeCell ref="C8:G8"/>
    <mergeCell ref="C2:G2"/>
    <mergeCell ref="C3:G3"/>
    <mergeCell ref="C5:G5"/>
    <mergeCell ref="C6:G6"/>
    <mergeCell ref="C7:G7"/>
    <mergeCell ref="C19:E19"/>
    <mergeCell ref="C25:E25"/>
    <mergeCell ref="C26:E26"/>
    <mergeCell ref="C9:G9"/>
    <mergeCell ref="C10:F10"/>
    <mergeCell ref="C11:F11"/>
    <mergeCell ref="C24:E24"/>
    <mergeCell ref="C37:F37"/>
    <mergeCell ref="C42:G42"/>
    <mergeCell ref="C43:G43"/>
    <mergeCell ref="C34:E34"/>
    <mergeCell ref="C35:E35"/>
    <mergeCell ref="C33:E33"/>
    <mergeCell ref="C14:G14"/>
    <mergeCell ref="C16:E16"/>
    <mergeCell ref="C17:E17"/>
    <mergeCell ref="C18:E18"/>
    <mergeCell ref="C20:G20"/>
    <mergeCell ref="C28:E28"/>
    <mergeCell ref="C29:E29"/>
    <mergeCell ref="C30:E30"/>
    <mergeCell ref="C31:E31"/>
    <mergeCell ref="C32:E32"/>
    <mergeCell ref="C21:E21"/>
    <mergeCell ref="C22:E22"/>
    <mergeCell ref="C23:E23"/>
    <mergeCell ref="C27:E27"/>
    <mergeCell ref="C15:E15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3"/>
  <sheetViews>
    <sheetView workbookViewId="0">
      <selection activeCell="I35" sqref="I35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3.75" customWidth="1"/>
    <col min="9" max="9" width="8.75" customWidth="1"/>
    <col min="10" max="10" width="11.625" customWidth="1"/>
    <col min="11" max="11" width="11.75" customWidth="1"/>
    <col min="13" max="13" width="8.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10.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91</v>
      </c>
      <c r="D3" s="530"/>
      <c r="E3" s="530"/>
      <c r="F3" s="530"/>
      <c r="G3" s="530"/>
      <c r="H3" s="245"/>
      <c r="I3" s="1"/>
    </row>
    <row r="4" spans="1:11" ht="8.25" customHeight="1" x14ac:dyDescent="0.2">
      <c r="A4" s="1"/>
      <c r="B4" s="244"/>
      <c r="C4" s="416"/>
      <c r="D4" s="416"/>
      <c r="E4" s="416"/>
      <c r="F4" s="416"/>
      <c r="G4" s="416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5.2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189</v>
      </c>
      <c r="D8" s="528"/>
      <c r="E8" s="528"/>
      <c r="F8" s="528"/>
      <c r="G8" s="528"/>
      <c r="H8" s="245"/>
      <c r="I8" s="1"/>
    </row>
    <row r="9" spans="1:11" ht="18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163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420">
        <v>3761.7</v>
      </c>
      <c r="H11" s="245"/>
      <c r="I11" s="1"/>
    </row>
    <row r="12" spans="1:11" ht="8.25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5.450000000000003" customHeight="1" x14ac:dyDescent="0.2">
      <c r="A13" s="1"/>
      <c r="B13" s="419"/>
      <c r="C13" s="526" t="s">
        <v>208</v>
      </c>
      <c r="D13" s="526"/>
      <c r="E13" s="526"/>
      <c r="F13" s="688">
        <v>42408.77</v>
      </c>
      <c r="G13" s="688"/>
      <c r="H13" s="252"/>
      <c r="I13" s="1"/>
    </row>
    <row r="14" spans="1:11" ht="22.15" customHeight="1" x14ac:dyDescent="0.2">
      <c r="A14" s="1"/>
      <c r="B14" s="419"/>
      <c r="C14" s="659" t="s">
        <v>5</v>
      </c>
      <c r="D14" s="659"/>
      <c r="E14" s="659"/>
      <c r="F14" s="659"/>
      <c r="G14" s="659"/>
      <c r="H14" s="252"/>
      <c r="I14" s="1"/>
    </row>
    <row r="15" spans="1:11" ht="43.5" customHeight="1" x14ac:dyDescent="0.2">
      <c r="A15" s="1"/>
      <c r="B15" s="419"/>
      <c r="C15" s="512" t="s">
        <v>6</v>
      </c>
      <c r="D15" s="512"/>
      <c r="E15" s="512"/>
      <c r="F15" s="256" t="s">
        <v>7</v>
      </c>
      <c r="G15" s="257" t="s">
        <v>8</v>
      </c>
      <c r="H15" s="408" t="s">
        <v>207</v>
      </c>
      <c r="I15" s="1"/>
    </row>
    <row r="16" spans="1:11" ht="17.45" customHeight="1" x14ac:dyDescent="0.25">
      <c r="A16" s="1"/>
      <c r="B16" s="419"/>
      <c r="C16" s="498" t="s">
        <v>9</v>
      </c>
      <c r="D16" s="498"/>
      <c r="E16" s="498"/>
      <c r="F16" s="303">
        <f>F19-F18-F17</f>
        <v>971875.44</v>
      </c>
      <c r="G16" s="304">
        <f>G19-G18-G17</f>
        <v>857914.6399999999</v>
      </c>
      <c r="H16" s="431">
        <f>F16-G16</f>
        <v>113960.80000000005</v>
      </c>
      <c r="I16" s="1"/>
      <c r="K16" s="4"/>
    </row>
    <row r="17" spans="1:14" ht="15.75" customHeight="1" x14ac:dyDescent="0.25">
      <c r="A17" s="1"/>
      <c r="B17" s="419"/>
      <c r="C17" s="498" t="s">
        <v>140</v>
      </c>
      <c r="D17" s="498"/>
      <c r="E17" s="498"/>
      <c r="F17" s="303">
        <v>63765.96</v>
      </c>
      <c r="G17" s="304">
        <v>73826.64</v>
      </c>
      <c r="H17" s="431">
        <f>F17-G17</f>
        <v>-10060.68</v>
      </c>
      <c r="I17" s="1"/>
    </row>
    <row r="18" spans="1:14" ht="15.6" customHeight="1" x14ac:dyDescent="0.25">
      <c r="A18" s="1"/>
      <c r="B18" s="419"/>
      <c r="C18" s="498" t="s">
        <v>141</v>
      </c>
      <c r="D18" s="498"/>
      <c r="E18" s="498"/>
      <c r="F18" s="303">
        <v>2713.68</v>
      </c>
      <c r="G18" s="304">
        <v>3419.55</v>
      </c>
      <c r="H18" s="431">
        <f>F18-G18</f>
        <v>-705.87000000000035</v>
      </c>
      <c r="I18" s="1"/>
    </row>
    <row r="19" spans="1:14" ht="15.75" customHeight="1" x14ac:dyDescent="0.25">
      <c r="A19" s="1"/>
      <c r="B19" s="419"/>
      <c r="C19" s="534" t="s">
        <v>10</v>
      </c>
      <c r="D19" s="534"/>
      <c r="E19" s="534"/>
      <c r="F19" s="263">
        <v>1038355.08</v>
      </c>
      <c r="G19" s="264">
        <v>935160.83</v>
      </c>
      <c r="H19" s="435">
        <f>G19-F19+F13</f>
        <v>-60785.48</v>
      </c>
      <c r="I19" s="107"/>
      <c r="J19" s="226"/>
      <c r="K19" s="222"/>
    </row>
    <row r="20" spans="1:14" ht="18" customHeight="1" x14ac:dyDescent="0.2">
      <c r="A20" s="1"/>
      <c r="B20" s="419"/>
      <c r="C20" s="686" t="s">
        <v>11</v>
      </c>
      <c r="D20" s="686"/>
      <c r="E20" s="686"/>
      <c r="F20" s="686"/>
      <c r="G20" s="686"/>
      <c r="H20" s="252"/>
      <c r="I20" s="107"/>
      <c r="J20" s="223"/>
      <c r="K20" s="223"/>
      <c r="L20" s="4"/>
    </row>
    <row r="21" spans="1:14" ht="15.75" customHeight="1" x14ac:dyDescent="0.2">
      <c r="A21" s="1"/>
      <c r="B21" s="419"/>
      <c r="C21" s="511" t="s">
        <v>12</v>
      </c>
      <c r="D21" s="511"/>
      <c r="E21" s="511"/>
      <c r="F21" s="309">
        <v>118488.26</v>
      </c>
      <c r="G21" s="270"/>
      <c r="H21" s="252"/>
      <c r="I21" s="107"/>
      <c r="J21" s="223"/>
      <c r="K21" s="196"/>
      <c r="N21" s="4"/>
    </row>
    <row r="22" spans="1:14" ht="15.75" customHeight="1" x14ac:dyDescent="0.2">
      <c r="A22" s="1"/>
      <c r="B22" s="419"/>
      <c r="C22" s="511" t="s">
        <v>13</v>
      </c>
      <c r="D22" s="511"/>
      <c r="E22" s="511"/>
      <c r="F22" s="309">
        <v>128889.9</v>
      </c>
      <c r="G22" s="270"/>
      <c r="H22" s="252"/>
      <c r="I22" s="107"/>
      <c r="J22" s="223"/>
      <c r="K22" s="196"/>
    </row>
    <row r="23" spans="1:14" ht="17.45" customHeight="1" x14ac:dyDescent="0.2">
      <c r="A23" s="1"/>
      <c r="B23" s="419"/>
      <c r="C23" s="511" t="s">
        <v>174</v>
      </c>
      <c r="D23" s="511"/>
      <c r="E23" s="511"/>
      <c r="F23" s="309">
        <v>121655.4</v>
      </c>
      <c r="G23" s="270"/>
      <c r="H23" s="252"/>
      <c r="I23" s="107"/>
      <c r="J23" s="223"/>
      <c r="K23" s="196"/>
    </row>
    <row r="24" spans="1:14" ht="17.45" customHeight="1" x14ac:dyDescent="0.2">
      <c r="A24" s="1"/>
      <c r="B24" s="419"/>
      <c r="C24" s="511" t="s">
        <v>173</v>
      </c>
      <c r="D24" s="511"/>
      <c r="E24" s="511"/>
      <c r="F24" s="309">
        <v>23064</v>
      </c>
      <c r="G24" s="270"/>
      <c r="H24" s="252"/>
      <c r="I24" s="107"/>
      <c r="J24" s="223"/>
      <c r="K24" s="196"/>
    </row>
    <row r="25" spans="1:14" ht="16.149999999999999" customHeight="1" x14ac:dyDescent="0.2">
      <c r="A25" s="1"/>
      <c r="B25" s="419"/>
      <c r="C25" s="511" t="s">
        <v>15</v>
      </c>
      <c r="D25" s="511"/>
      <c r="E25" s="511"/>
      <c r="F25" s="309">
        <v>79142.92</v>
      </c>
      <c r="G25" s="270"/>
      <c r="H25" s="252"/>
      <c r="I25" s="107"/>
      <c r="J25" s="196"/>
      <c r="K25" s="196"/>
    </row>
    <row r="26" spans="1:14" ht="15.75" customHeight="1" x14ac:dyDescent="0.2">
      <c r="A26" s="1"/>
      <c r="B26" s="419"/>
      <c r="C26" s="511" t="s">
        <v>16</v>
      </c>
      <c r="D26" s="511"/>
      <c r="E26" s="511"/>
      <c r="F26" s="309">
        <v>155572.38</v>
      </c>
      <c r="G26" s="270"/>
      <c r="H26" s="252"/>
      <c r="I26" s="107"/>
      <c r="J26" s="196"/>
      <c r="K26" s="196"/>
    </row>
    <row r="27" spans="1:14" ht="30.75" customHeight="1" x14ac:dyDescent="0.2">
      <c r="A27" s="1"/>
      <c r="B27" s="419"/>
      <c r="C27" s="511" t="s">
        <v>17</v>
      </c>
      <c r="D27" s="511"/>
      <c r="E27" s="511"/>
      <c r="F27" s="310">
        <v>129342.15</v>
      </c>
      <c r="G27" s="270"/>
      <c r="H27" s="252"/>
      <c r="I27" s="107"/>
      <c r="J27" s="196"/>
      <c r="K27" s="196"/>
      <c r="L27" s="4"/>
      <c r="M27" s="4"/>
    </row>
    <row r="28" spans="1:14" ht="15.75" customHeight="1" x14ac:dyDescent="0.25">
      <c r="A28" s="1"/>
      <c r="B28" s="419"/>
      <c r="C28" s="498" t="s">
        <v>151</v>
      </c>
      <c r="D28" s="498"/>
      <c r="E28" s="499"/>
      <c r="F28" s="303">
        <v>63765.96</v>
      </c>
      <c r="G28" s="270"/>
      <c r="H28" s="252"/>
      <c r="I28" s="107"/>
      <c r="J28" s="196"/>
      <c r="K28" s="196"/>
    </row>
    <row r="29" spans="1:14" ht="15.75" customHeight="1" x14ac:dyDescent="0.25">
      <c r="A29" s="1"/>
      <c r="B29" s="419"/>
      <c r="C29" s="500" t="s">
        <v>108</v>
      </c>
      <c r="D29" s="549"/>
      <c r="E29" s="550"/>
      <c r="F29" s="303">
        <v>2713.68</v>
      </c>
      <c r="G29" s="270"/>
      <c r="H29" s="252"/>
      <c r="I29" s="107"/>
      <c r="J29" s="196"/>
      <c r="K29" s="196"/>
    </row>
    <row r="30" spans="1:14" ht="15.75" customHeight="1" thickBot="1" x14ac:dyDescent="0.25">
      <c r="A30" s="1"/>
      <c r="B30" s="419"/>
      <c r="C30" s="503" t="s">
        <v>109</v>
      </c>
      <c r="D30" s="538"/>
      <c r="E30" s="538"/>
      <c r="F30" s="341">
        <v>9949.4</v>
      </c>
      <c r="G30" s="270"/>
      <c r="H30" s="252"/>
      <c r="I30" s="107"/>
      <c r="J30" s="196"/>
      <c r="K30" s="196"/>
    </row>
    <row r="31" spans="1:14" ht="14.25" hidden="1" customHeight="1" thickBot="1" x14ac:dyDescent="0.25">
      <c r="A31" s="1"/>
      <c r="B31" s="419"/>
      <c r="C31" s="539" t="s">
        <v>110</v>
      </c>
      <c r="D31" s="540"/>
      <c r="E31" s="541"/>
      <c r="F31" s="312"/>
      <c r="G31" s="270"/>
      <c r="H31" s="252"/>
      <c r="I31" s="107"/>
      <c r="J31" s="196"/>
      <c r="K31" s="196"/>
    </row>
    <row r="32" spans="1:14" ht="15.75" customHeight="1" thickBot="1" x14ac:dyDescent="0.25">
      <c r="A32" s="1"/>
      <c r="B32" s="419"/>
      <c r="C32" s="542" t="s">
        <v>145</v>
      </c>
      <c r="D32" s="543"/>
      <c r="E32" s="544"/>
      <c r="F32" s="275">
        <f>SUM(F21:F31)</f>
        <v>832584.04999999993</v>
      </c>
      <c r="G32" s="270"/>
      <c r="H32" s="252"/>
      <c r="I32" s="107"/>
      <c r="J32" s="196"/>
      <c r="K32" s="223"/>
    </row>
    <row r="33" spans="1:16" ht="29.45" customHeight="1" x14ac:dyDescent="0.2">
      <c r="A33" s="1"/>
      <c r="B33" s="419"/>
      <c r="C33" s="545" t="s">
        <v>150</v>
      </c>
      <c r="D33" s="545"/>
      <c r="E33" s="546"/>
      <c r="F33" s="313">
        <v>26407</v>
      </c>
      <c r="G33" s="270"/>
      <c r="H33" s="252"/>
      <c r="I33" s="107"/>
      <c r="J33" s="196"/>
      <c r="K33" s="196"/>
    </row>
    <row r="34" spans="1:16" ht="30.6" customHeight="1" thickBot="1" x14ac:dyDescent="0.25">
      <c r="A34" s="1"/>
      <c r="B34" s="419"/>
      <c r="C34" s="547" t="s">
        <v>152</v>
      </c>
      <c r="D34" s="548"/>
      <c r="E34" s="548"/>
      <c r="F34" s="314">
        <v>168617.11</v>
      </c>
      <c r="G34" s="270"/>
      <c r="H34" s="252"/>
      <c r="I34" s="107"/>
      <c r="J34" s="196"/>
      <c r="K34" s="196"/>
      <c r="L34" s="4"/>
    </row>
    <row r="35" spans="1:16" ht="19.149999999999999" customHeight="1" thickBot="1" x14ac:dyDescent="0.35">
      <c r="A35" s="1"/>
      <c r="B35" s="419"/>
      <c r="C35" s="684" t="s">
        <v>18</v>
      </c>
      <c r="D35" s="685"/>
      <c r="E35" s="685"/>
      <c r="F35" s="279">
        <f>F32+F33</f>
        <v>858991.04999999993</v>
      </c>
      <c r="G35" s="315"/>
      <c r="H35" s="252"/>
      <c r="I35" s="107"/>
      <c r="J35" s="196"/>
      <c r="K35" s="196"/>
      <c r="L35" s="4"/>
    </row>
    <row r="36" spans="1:16" ht="19.899999999999999" customHeight="1" x14ac:dyDescent="0.2">
      <c r="A36" s="1"/>
      <c r="B36" s="419"/>
      <c r="C36" s="281"/>
      <c r="D36" s="281"/>
      <c r="E36" s="281"/>
      <c r="F36" s="281"/>
      <c r="G36" s="316"/>
      <c r="H36" s="252"/>
      <c r="I36" s="107"/>
      <c r="J36" s="196"/>
      <c r="K36" s="196"/>
      <c r="L36" s="4"/>
    </row>
    <row r="37" spans="1:16" ht="32.450000000000003" customHeight="1" x14ac:dyDescent="0.2">
      <c r="A37" s="1"/>
      <c r="B37" s="419"/>
      <c r="C37" s="513" t="s">
        <v>216</v>
      </c>
      <c r="D37" s="513"/>
      <c r="E37" s="513"/>
      <c r="F37" s="513"/>
      <c r="G37" s="256">
        <f>G19+H19-F35</f>
        <v>15384.300000000047</v>
      </c>
      <c r="H37" s="317"/>
      <c r="I37" s="107"/>
      <c r="J37" s="224"/>
      <c r="K37" s="225"/>
      <c r="L37" s="4"/>
    </row>
    <row r="38" spans="1:16" ht="21.6" customHeight="1" x14ac:dyDescent="0.2">
      <c r="A38" s="1"/>
      <c r="B38" s="318" t="s">
        <v>19</v>
      </c>
      <c r="C38" s="418"/>
      <c r="D38" s="418"/>
      <c r="E38" s="418"/>
      <c r="F38" s="418"/>
      <c r="G38" s="418"/>
      <c r="H38" s="320"/>
      <c r="I38" s="1"/>
      <c r="L38" s="4"/>
    </row>
    <row r="39" spans="1:16" ht="18.75" customHeight="1" x14ac:dyDescent="0.2">
      <c r="A39" s="1"/>
      <c r="B39" s="318" t="s">
        <v>149</v>
      </c>
      <c r="C39" s="418"/>
      <c r="D39" s="418"/>
      <c r="E39" s="418"/>
      <c r="F39" s="418"/>
      <c r="G39" s="418"/>
      <c r="H39" s="321"/>
      <c r="I39" s="1"/>
      <c r="L39" s="4"/>
    </row>
    <row r="40" spans="1:16" ht="13.15" customHeight="1" x14ac:dyDescent="0.2">
      <c r="A40" s="1"/>
      <c r="B40" s="318" t="s">
        <v>148</v>
      </c>
      <c r="C40" s="418"/>
      <c r="D40" s="418"/>
      <c r="E40" s="418"/>
      <c r="F40" s="418"/>
      <c r="G40" s="418"/>
      <c r="H40" s="321"/>
      <c r="I40" s="1"/>
      <c r="P40" s="4"/>
    </row>
    <row r="41" spans="1:16" ht="22.15" customHeight="1" x14ac:dyDescent="0.2">
      <c r="A41" s="1"/>
      <c r="B41" s="318"/>
      <c r="C41" s="418" t="s">
        <v>20</v>
      </c>
      <c r="D41" s="418"/>
      <c r="E41" s="418"/>
      <c r="F41" s="418" t="s">
        <v>172</v>
      </c>
      <c r="G41" s="418"/>
      <c r="H41" s="321"/>
      <c r="I41" s="1"/>
      <c r="L41" s="4"/>
      <c r="P41" s="4"/>
    </row>
    <row r="42" spans="1:16" ht="24" customHeight="1" x14ac:dyDescent="0.2">
      <c r="A42" s="1"/>
      <c r="B42" s="318"/>
      <c r="C42" s="537" t="s">
        <v>21</v>
      </c>
      <c r="D42" s="537"/>
      <c r="E42" s="537"/>
      <c r="F42" s="537"/>
      <c r="G42" s="537"/>
      <c r="H42" s="321"/>
      <c r="I42" s="1"/>
    </row>
    <row r="43" spans="1:16" ht="24.6" customHeight="1" thickBot="1" x14ac:dyDescent="0.25">
      <c r="A43" s="1"/>
      <c r="B43" s="288"/>
      <c r="C43" s="515" t="s">
        <v>39</v>
      </c>
      <c r="D43" s="515"/>
      <c r="E43" s="515"/>
      <c r="F43" s="515"/>
      <c r="G43" s="515"/>
      <c r="H43" s="289"/>
      <c r="I43" s="1"/>
    </row>
  </sheetData>
  <mergeCells count="37">
    <mergeCell ref="J12:K12"/>
    <mergeCell ref="C13:E13"/>
    <mergeCell ref="F13:G13"/>
    <mergeCell ref="C8:G8"/>
    <mergeCell ref="C2:G2"/>
    <mergeCell ref="C3:G3"/>
    <mergeCell ref="C5:G5"/>
    <mergeCell ref="C6:G6"/>
    <mergeCell ref="C7:G7"/>
    <mergeCell ref="C27:E27"/>
    <mergeCell ref="C26:E26"/>
    <mergeCell ref="C25:E25"/>
    <mergeCell ref="C9:G9"/>
    <mergeCell ref="C10:F10"/>
    <mergeCell ref="C11:F11"/>
    <mergeCell ref="C24:E24"/>
    <mergeCell ref="C42:G42"/>
    <mergeCell ref="C43:G43"/>
    <mergeCell ref="C34:E34"/>
    <mergeCell ref="C35:E35"/>
    <mergeCell ref="C37:F37"/>
    <mergeCell ref="C33:E33"/>
    <mergeCell ref="C14:G14"/>
    <mergeCell ref="C16:E16"/>
    <mergeCell ref="C17:E17"/>
    <mergeCell ref="C18:E18"/>
    <mergeCell ref="C20:G20"/>
    <mergeCell ref="C15:E15"/>
    <mergeCell ref="C19:E19"/>
    <mergeCell ref="C28:E28"/>
    <mergeCell ref="C29:E29"/>
    <mergeCell ref="C30:E30"/>
    <mergeCell ref="C31:E31"/>
    <mergeCell ref="C32:E32"/>
    <mergeCell ref="C21:E21"/>
    <mergeCell ref="C22:E22"/>
    <mergeCell ref="C23:E23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3"/>
  <sheetViews>
    <sheetView topLeftCell="A7" workbookViewId="0">
      <selection activeCell="A7" sqref="A1:XFD1048576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875" customWidth="1"/>
    <col min="8" max="8" width="14.125" customWidth="1"/>
    <col min="9" max="10" width="8.75" customWidth="1"/>
    <col min="13" max="13" width="11.3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17.2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92</v>
      </c>
      <c r="D3" s="530"/>
      <c r="E3" s="530"/>
      <c r="F3" s="530"/>
      <c r="G3" s="530"/>
      <c r="H3" s="245"/>
      <c r="I3" s="1"/>
    </row>
    <row r="4" spans="1:11" ht="7.5" customHeight="1" x14ac:dyDescent="0.2">
      <c r="A4" s="1"/>
      <c r="B4" s="244"/>
      <c r="C4" s="416"/>
      <c r="D4" s="416"/>
      <c r="E4" s="416"/>
      <c r="F4" s="416"/>
      <c r="G4" s="416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204</v>
      </c>
      <c r="D6" s="532"/>
      <c r="E6" s="532"/>
      <c r="F6" s="532"/>
      <c r="G6" s="532"/>
      <c r="H6" s="245"/>
      <c r="I6" s="1"/>
    </row>
    <row r="7" spans="1:11" ht="6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190</v>
      </c>
      <c r="D8" s="528"/>
      <c r="E8" s="528"/>
      <c r="F8" s="528"/>
      <c r="G8" s="528"/>
      <c r="H8" s="245"/>
      <c r="I8" s="1"/>
    </row>
    <row r="9" spans="1:11" ht="6.75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253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420">
        <v>6062</v>
      </c>
      <c r="H11" s="245"/>
      <c r="I11" s="1"/>
    </row>
    <row r="12" spans="1:11" ht="11.25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0.75" customHeight="1" x14ac:dyDescent="0.2">
      <c r="A13" s="1"/>
      <c r="B13" s="419"/>
      <c r="C13" s="526" t="s">
        <v>202</v>
      </c>
      <c r="D13" s="526"/>
      <c r="E13" s="526"/>
      <c r="F13" s="688">
        <v>480124.03</v>
      </c>
      <c r="G13" s="688"/>
      <c r="H13" s="252"/>
      <c r="I13" s="1"/>
    </row>
    <row r="14" spans="1:11" ht="21.6" customHeight="1" x14ac:dyDescent="0.2">
      <c r="A14" s="1"/>
      <c r="B14" s="419"/>
      <c r="C14" s="659" t="s">
        <v>5</v>
      </c>
      <c r="D14" s="659"/>
      <c r="E14" s="659"/>
      <c r="F14" s="659"/>
      <c r="G14" s="659"/>
      <c r="H14" s="252"/>
      <c r="I14" s="1"/>
    </row>
    <row r="15" spans="1:11" ht="43.5" customHeight="1" x14ac:dyDescent="0.2">
      <c r="A15" s="1"/>
      <c r="B15" s="419"/>
      <c r="C15" s="512" t="s">
        <v>6</v>
      </c>
      <c r="D15" s="512"/>
      <c r="E15" s="512"/>
      <c r="F15" s="256" t="s">
        <v>7</v>
      </c>
      <c r="G15" s="257" t="s">
        <v>8</v>
      </c>
      <c r="H15" s="408" t="s">
        <v>205</v>
      </c>
      <c r="I15" s="1"/>
    </row>
    <row r="16" spans="1:11" ht="18" customHeight="1" x14ac:dyDescent="0.25">
      <c r="A16" s="1"/>
      <c r="B16" s="419"/>
      <c r="C16" s="498" t="s">
        <v>9</v>
      </c>
      <c r="D16" s="498"/>
      <c r="E16" s="498"/>
      <c r="F16" s="303">
        <f>F19-F18-F17</f>
        <v>1430721.2</v>
      </c>
      <c r="G16" s="304">
        <f>G19-G18-G17</f>
        <v>1428453.1600000001</v>
      </c>
      <c r="H16" s="431">
        <f>F16-G16-F13</f>
        <v>-477855.99000000022</v>
      </c>
      <c r="I16" s="1"/>
      <c r="K16" s="4"/>
    </row>
    <row r="17" spans="1:14" ht="15.75" customHeight="1" x14ac:dyDescent="0.25">
      <c r="A17" s="1"/>
      <c r="B17" s="419"/>
      <c r="C17" s="498" t="s">
        <v>140</v>
      </c>
      <c r="D17" s="498"/>
      <c r="E17" s="498"/>
      <c r="F17" s="303">
        <v>107186.79</v>
      </c>
      <c r="G17" s="304">
        <v>107274.15</v>
      </c>
      <c r="H17" s="431">
        <f>F17-G17</f>
        <v>-87.360000000000582</v>
      </c>
      <c r="I17" s="1"/>
    </row>
    <row r="18" spans="1:14" ht="13.9" customHeight="1" x14ac:dyDescent="0.25">
      <c r="A18" s="1"/>
      <c r="B18" s="419"/>
      <c r="C18" s="498" t="s">
        <v>141</v>
      </c>
      <c r="D18" s="498"/>
      <c r="E18" s="498"/>
      <c r="F18" s="303">
        <v>3994.57</v>
      </c>
      <c r="G18" s="304">
        <v>3717.89</v>
      </c>
      <c r="H18" s="431">
        <f>F18-G18</f>
        <v>276.68000000000029</v>
      </c>
      <c r="I18" s="1"/>
    </row>
    <row r="19" spans="1:14" ht="15.75" customHeight="1" x14ac:dyDescent="0.25">
      <c r="A19" s="1"/>
      <c r="B19" s="419"/>
      <c r="C19" s="534" t="s">
        <v>10</v>
      </c>
      <c r="D19" s="534"/>
      <c r="E19" s="534"/>
      <c r="F19" s="263">
        <v>1541902.56</v>
      </c>
      <c r="G19" s="264">
        <v>1539445.2</v>
      </c>
      <c r="H19" s="308">
        <f>F19-G19-F13</f>
        <v>-477666.66999999993</v>
      </c>
      <c r="I19" s="1"/>
      <c r="K19" s="4"/>
      <c r="M19" s="4"/>
    </row>
    <row r="20" spans="1:14" ht="22.15" customHeight="1" x14ac:dyDescent="0.2">
      <c r="A20" s="1"/>
      <c r="B20" s="419"/>
      <c r="C20" s="686" t="s">
        <v>11</v>
      </c>
      <c r="D20" s="686"/>
      <c r="E20" s="686"/>
      <c r="F20" s="686"/>
      <c r="G20" s="686"/>
      <c r="H20" s="252"/>
      <c r="I20" s="1"/>
      <c r="J20" s="4"/>
      <c r="K20" s="4"/>
    </row>
    <row r="21" spans="1:14" ht="15.75" customHeight="1" x14ac:dyDescent="0.2">
      <c r="A21" s="1"/>
      <c r="B21" s="419"/>
      <c r="C21" s="511" t="s">
        <v>12</v>
      </c>
      <c r="D21" s="511"/>
      <c r="E21" s="511"/>
      <c r="F21" s="309">
        <v>174343.66</v>
      </c>
      <c r="G21" s="270"/>
      <c r="H21" s="252"/>
      <c r="I21" s="1"/>
      <c r="J21" s="4"/>
      <c r="N21" s="4"/>
    </row>
    <row r="22" spans="1:14" ht="15.75" customHeight="1" x14ac:dyDescent="0.2">
      <c r="A22" s="1"/>
      <c r="B22" s="419"/>
      <c r="C22" s="511" t="s">
        <v>13</v>
      </c>
      <c r="D22" s="511"/>
      <c r="E22" s="511"/>
      <c r="F22" s="309">
        <v>189662.63</v>
      </c>
      <c r="G22" s="270"/>
      <c r="H22" s="252"/>
      <c r="I22" s="1"/>
      <c r="J22" s="4"/>
    </row>
    <row r="23" spans="1:14" ht="17.45" customHeight="1" x14ac:dyDescent="0.2">
      <c r="A23" s="1"/>
      <c r="B23" s="419"/>
      <c r="C23" s="511" t="s">
        <v>174</v>
      </c>
      <c r="D23" s="511"/>
      <c r="E23" s="511"/>
      <c r="F23" s="309">
        <v>179002.25</v>
      </c>
      <c r="G23" s="270"/>
      <c r="H23" s="252"/>
      <c r="I23" s="1"/>
      <c r="J23" s="4"/>
    </row>
    <row r="24" spans="1:14" ht="17.45" customHeight="1" x14ac:dyDescent="0.2">
      <c r="A24" s="1"/>
      <c r="B24" s="419"/>
      <c r="C24" s="511" t="s">
        <v>173</v>
      </c>
      <c r="D24" s="511"/>
      <c r="E24" s="511"/>
      <c r="F24" s="309">
        <v>33953.410000000003</v>
      </c>
      <c r="G24" s="270"/>
      <c r="H24" s="252"/>
      <c r="I24" s="1"/>
      <c r="J24" s="4"/>
    </row>
    <row r="25" spans="1:14" ht="16.899999999999999" customHeight="1" x14ac:dyDescent="0.2">
      <c r="A25" s="1"/>
      <c r="B25" s="419"/>
      <c r="C25" s="511" t="s">
        <v>15</v>
      </c>
      <c r="D25" s="511"/>
      <c r="E25" s="511"/>
      <c r="F25" s="309">
        <v>116459.54</v>
      </c>
      <c r="G25" s="270"/>
      <c r="H25" s="252"/>
      <c r="I25" s="1"/>
    </row>
    <row r="26" spans="1:14" ht="15.75" customHeight="1" x14ac:dyDescent="0.2">
      <c r="A26" s="1"/>
      <c r="B26" s="419"/>
      <c r="C26" s="511" t="s">
        <v>16</v>
      </c>
      <c r="D26" s="511"/>
      <c r="E26" s="511"/>
      <c r="F26" s="309">
        <v>228894.88</v>
      </c>
      <c r="G26" s="270"/>
      <c r="H26" s="252"/>
      <c r="I26" s="1"/>
    </row>
    <row r="27" spans="1:14" ht="30.75" customHeight="1" x14ac:dyDescent="0.2">
      <c r="A27" s="1"/>
      <c r="B27" s="419"/>
      <c r="C27" s="511" t="s">
        <v>17</v>
      </c>
      <c r="D27" s="511"/>
      <c r="E27" s="511"/>
      <c r="F27" s="310">
        <v>190381.29</v>
      </c>
      <c r="G27" s="270"/>
      <c r="H27" s="252"/>
      <c r="I27" s="1"/>
      <c r="L27" s="4"/>
      <c r="M27" s="4"/>
    </row>
    <row r="28" spans="1:14" ht="15.75" customHeight="1" x14ac:dyDescent="0.25">
      <c r="A28" s="1"/>
      <c r="B28" s="419"/>
      <c r="C28" s="498" t="s">
        <v>151</v>
      </c>
      <c r="D28" s="498"/>
      <c r="E28" s="499"/>
      <c r="F28" s="303">
        <v>107186.79</v>
      </c>
      <c r="G28" s="270"/>
      <c r="H28" s="252"/>
      <c r="I28" s="1"/>
    </row>
    <row r="29" spans="1:14" ht="15.75" customHeight="1" x14ac:dyDescent="0.25">
      <c r="A29" s="1"/>
      <c r="B29" s="419"/>
      <c r="C29" s="500" t="s">
        <v>108</v>
      </c>
      <c r="D29" s="549"/>
      <c r="E29" s="550"/>
      <c r="F29" s="303">
        <v>3994.57</v>
      </c>
      <c r="G29" s="270"/>
      <c r="H29" s="252"/>
      <c r="I29" s="1"/>
    </row>
    <row r="30" spans="1:14" ht="15.75" customHeight="1" thickBot="1" x14ac:dyDescent="0.25">
      <c r="A30" s="1"/>
      <c r="B30" s="419"/>
      <c r="C30" s="503" t="s">
        <v>109</v>
      </c>
      <c r="D30" s="538"/>
      <c r="E30" s="538"/>
      <c r="F30" s="341">
        <v>14639.33</v>
      </c>
      <c r="G30" s="270"/>
      <c r="H30" s="252"/>
      <c r="I30" s="1"/>
    </row>
    <row r="31" spans="1:14" ht="14.25" hidden="1" customHeight="1" thickBot="1" x14ac:dyDescent="0.25">
      <c r="A31" s="1"/>
      <c r="B31" s="419"/>
      <c r="C31" s="539" t="s">
        <v>110</v>
      </c>
      <c r="D31" s="540"/>
      <c r="E31" s="541"/>
      <c r="F31" s="312"/>
      <c r="G31" s="270"/>
      <c r="H31" s="252"/>
      <c r="I31" s="1"/>
    </row>
    <row r="32" spans="1:14" ht="15.75" customHeight="1" thickBot="1" x14ac:dyDescent="0.25">
      <c r="A32" s="1"/>
      <c r="B32" s="419"/>
      <c r="C32" s="542" t="s">
        <v>145</v>
      </c>
      <c r="D32" s="543"/>
      <c r="E32" s="544"/>
      <c r="F32" s="275">
        <f>SUM(F21:F31)</f>
        <v>1238518.3500000003</v>
      </c>
      <c r="G32" s="270"/>
      <c r="H32" s="252"/>
      <c r="I32" s="1"/>
    </row>
    <row r="33" spans="1:16" ht="31.9" customHeight="1" x14ac:dyDescent="0.2">
      <c r="A33" s="1"/>
      <c r="B33" s="419"/>
      <c r="C33" s="545" t="s">
        <v>150</v>
      </c>
      <c r="D33" s="545"/>
      <c r="E33" s="546"/>
      <c r="F33" s="313">
        <v>922710</v>
      </c>
      <c r="G33" s="270"/>
      <c r="H33" s="252"/>
      <c r="I33" s="1"/>
      <c r="M33" s="4"/>
    </row>
    <row r="34" spans="1:16" ht="30.75" customHeight="1" thickBot="1" x14ac:dyDescent="0.25">
      <c r="A34" s="1"/>
      <c r="B34" s="419"/>
      <c r="C34" s="547" t="s">
        <v>152</v>
      </c>
      <c r="D34" s="548"/>
      <c r="E34" s="548"/>
      <c r="F34" s="314">
        <v>303169.98</v>
      </c>
      <c r="G34" s="270"/>
      <c r="H34" s="252"/>
      <c r="I34" s="1"/>
      <c r="L34" s="4"/>
    </row>
    <row r="35" spans="1:16" ht="22.15" customHeight="1" thickBot="1" x14ac:dyDescent="0.35">
      <c r="A35" s="1"/>
      <c r="B35" s="419"/>
      <c r="C35" s="684" t="s">
        <v>18</v>
      </c>
      <c r="D35" s="685"/>
      <c r="E35" s="685"/>
      <c r="F35" s="279">
        <f>F32+F33</f>
        <v>2161228.3500000006</v>
      </c>
      <c r="G35" s="315"/>
      <c r="H35" s="252"/>
      <c r="I35" s="1"/>
      <c r="L35" s="4"/>
    </row>
    <row r="36" spans="1:16" ht="19.149999999999999" customHeight="1" x14ac:dyDescent="0.2">
      <c r="A36" s="1"/>
      <c r="B36" s="419"/>
      <c r="C36" s="281"/>
      <c r="D36" s="281"/>
      <c r="E36" s="281"/>
      <c r="F36" s="281"/>
      <c r="G36" s="316"/>
      <c r="H36" s="252"/>
      <c r="I36" s="1"/>
      <c r="L36" s="4"/>
    </row>
    <row r="37" spans="1:16" ht="36" customHeight="1" x14ac:dyDescent="0.2">
      <c r="A37" s="1"/>
      <c r="B37" s="419"/>
      <c r="C37" s="513" t="s">
        <v>203</v>
      </c>
      <c r="D37" s="513"/>
      <c r="E37" s="513"/>
      <c r="F37" s="513"/>
      <c r="G37" s="256">
        <f>G19-H19-F35</f>
        <v>-144116.48000000068</v>
      </c>
      <c r="H37" s="317"/>
      <c r="I37" s="1"/>
      <c r="L37" s="4"/>
    </row>
    <row r="38" spans="1:16" ht="20.45" customHeight="1" x14ac:dyDescent="0.2">
      <c r="A38" s="1"/>
      <c r="B38" s="318" t="s">
        <v>19</v>
      </c>
      <c r="C38" s="418"/>
      <c r="D38" s="418"/>
      <c r="E38" s="418"/>
      <c r="F38" s="418"/>
      <c r="G38" s="418"/>
      <c r="H38" s="320"/>
      <c r="I38" s="1"/>
      <c r="L38" s="4"/>
    </row>
    <row r="39" spans="1:16" ht="15.6" customHeight="1" x14ac:dyDescent="0.2">
      <c r="A39" s="1"/>
      <c r="B39" s="318" t="s">
        <v>149</v>
      </c>
      <c r="C39" s="418"/>
      <c r="D39" s="418"/>
      <c r="E39" s="418"/>
      <c r="F39" s="418"/>
      <c r="G39" s="418"/>
      <c r="H39" s="321"/>
      <c r="I39" s="1"/>
      <c r="L39" s="4"/>
    </row>
    <row r="40" spans="1:16" ht="14.45" customHeight="1" x14ac:dyDescent="0.2">
      <c r="A40" s="1"/>
      <c r="B40" s="318" t="s">
        <v>148</v>
      </c>
      <c r="C40" s="418"/>
      <c r="D40" s="418"/>
      <c r="E40" s="418"/>
      <c r="F40" s="418"/>
      <c r="G40" s="418"/>
      <c r="H40" s="321"/>
      <c r="I40" s="1"/>
      <c r="L40" s="4"/>
    </row>
    <row r="41" spans="1:16" ht="19.149999999999999" customHeight="1" x14ac:dyDescent="0.2">
      <c r="A41" s="1"/>
      <c r="B41" s="318"/>
      <c r="C41" s="418" t="s">
        <v>20</v>
      </c>
      <c r="D41" s="418"/>
      <c r="E41" s="418"/>
      <c r="F41" s="418" t="s">
        <v>172</v>
      </c>
      <c r="G41" s="418"/>
      <c r="H41" s="321"/>
      <c r="I41" s="1"/>
      <c r="P41" s="4"/>
    </row>
    <row r="42" spans="1:16" ht="19.899999999999999" customHeight="1" x14ac:dyDescent="0.2">
      <c r="A42" s="1"/>
      <c r="B42" s="318"/>
      <c r="C42" s="537" t="s">
        <v>21</v>
      </c>
      <c r="D42" s="537"/>
      <c r="E42" s="537"/>
      <c r="F42" s="537"/>
      <c r="G42" s="537"/>
      <c r="H42" s="321"/>
      <c r="I42" s="1"/>
      <c r="L42" s="4"/>
      <c r="P42" s="4"/>
    </row>
    <row r="43" spans="1:16" ht="37.9" customHeight="1" thickBot="1" x14ac:dyDescent="0.25">
      <c r="A43" s="1"/>
      <c r="B43" s="288"/>
      <c r="C43" s="515" t="s">
        <v>39</v>
      </c>
      <c r="D43" s="515"/>
      <c r="E43" s="515"/>
      <c r="F43" s="515"/>
      <c r="G43" s="515"/>
      <c r="H43" s="289"/>
      <c r="I43" s="1"/>
    </row>
  </sheetData>
  <mergeCells count="37">
    <mergeCell ref="C33:E33"/>
    <mergeCell ref="C14:G14"/>
    <mergeCell ref="C16:E16"/>
    <mergeCell ref="C17:E17"/>
    <mergeCell ref="C18:E18"/>
    <mergeCell ref="C20:G20"/>
    <mergeCell ref="C28:E28"/>
    <mergeCell ref="C29:E29"/>
    <mergeCell ref="C30:E30"/>
    <mergeCell ref="C31:E31"/>
    <mergeCell ref="C32:E32"/>
    <mergeCell ref="C21:E21"/>
    <mergeCell ref="C22:E22"/>
    <mergeCell ref="C23:E23"/>
    <mergeCell ref="C27:E27"/>
    <mergeCell ref="C15:E15"/>
    <mergeCell ref="C37:F37"/>
    <mergeCell ref="C42:G42"/>
    <mergeCell ref="C43:G43"/>
    <mergeCell ref="C34:E34"/>
    <mergeCell ref="C35:E35"/>
    <mergeCell ref="C19:E19"/>
    <mergeCell ref="C25:E25"/>
    <mergeCell ref="C26:E26"/>
    <mergeCell ref="C9:G9"/>
    <mergeCell ref="C10:F10"/>
    <mergeCell ref="C11:F11"/>
    <mergeCell ref="C24:E24"/>
    <mergeCell ref="J12:K12"/>
    <mergeCell ref="C13:E13"/>
    <mergeCell ref="F13:G13"/>
    <mergeCell ref="C8:G8"/>
    <mergeCell ref="C2:G2"/>
    <mergeCell ref="C3:G3"/>
    <mergeCell ref="C5:G5"/>
    <mergeCell ref="C6:G6"/>
    <mergeCell ref="C7:G7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P43"/>
  <sheetViews>
    <sheetView workbookViewId="0">
      <selection activeCell="J33" sqref="J33"/>
    </sheetView>
  </sheetViews>
  <sheetFormatPr defaultRowHeight="14.25" x14ac:dyDescent="0.2"/>
  <cols>
    <col min="5" max="5" width="10.625" customWidth="1"/>
    <col min="6" max="6" width="14.875" customWidth="1"/>
    <col min="7" max="7" width="14" customWidth="1"/>
    <col min="8" max="8" width="13.3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17.2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92</v>
      </c>
      <c r="D3" s="530"/>
      <c r="E3" s="530"/>
      <c r="F3" s="530"/>
      <c r="G3" s="530"/>
      <c r="H3" s="245"/>
      <c r="I3" s="1"/>
    </row>
    <row r="4" spans="1:11" ht="7.5" customHeight="1" x14ac:dyDescent="0.2">
      <c r="A4" s="1"/>
      <c r="B4" s="244"/>
      <c r="C4" s="453"/>
      <c r="D4" s="453"/>
      <c r="E4" s="453"/>
      <c r="F4" s="453"/>
      <c r="G4" s="453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204</v>
      </c>
      <c r="D6" s="532"/>
      <c r="E6" s="532"/>
      <c r="F6" s="532"/>
      <c r="G6" s="532"/>
      <c r="H6" s="245"/>
      <c r="I6" s="1"/>
    </row>
    <row r="7" spans="1:11" ht="6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190</v>
      </c>
      <c r="D8" s="528"/>
      <c r="E8" s="528"/>
      <c r="F8" s="528"/>
      <c r="G8" s="528"/>
      <c r="H8" s="245"/>
      <c r="I8" s="1"/>
    </row>
    <row r="9" spans="1:11" ht="6.75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253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455">
        <v>6062</v>
      </c>
      <c r="H11" s="245"/>
      <c r="I11" s="1"/>
    </row>
    <row r="12" spans="1:11" ht="11.25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0.75" customHeight="1" x14ac:dyDescent="0.2">
      <c r="A13" s="1"/>
      <c r="B13" s="456"/>
      <c r="C13" s="526" t="s">
        <v>202</v>
      </c>
      <c r="D13" s="526"/>
      <c r="E13" s="526"/>
      <c r="F13" s="688">
        <v>480124.03</v>
      </c>
      <c r="G13" s="688"/>
      <c r="H13" s="252"/>
      <c r="I13" s="1"/>
    </row>
    <row r="14" spans="1:11" ht="21.6" customHeight="1" x14ac:dyDescent="0.2">
      <c r="A14" s="1"/>
      <c r="B14" s="456"/>
      <c r="C14" s="659" t="s">
        <v>5</v>
      </c>
      <c r="D14" s="659"/>
      <c r="E14" s="659"/>
      <c r="F14" s="659"/>
      <c r="G14" s="659"/>
      <c r="H14" s="252"/>
      <c r="I14" s="1"/>
    </row>
    <row r="15" spans="1:11" ht="43.5" customHeight="1" x14ac:dyDescent="0.2">
      <c r="A15" s="1"/>
      <c r="B15" s="456"/>
      <c r="C15" s="512" t="s">
        <v>6</v>
      </c>
      <c r="D15" s="512"/>
      <c r="E15" s="512"/>
      <c r="F15" s="256" t="s">
        <v>7</v>
      </c>
      <c r="G15" s="257" t="s">
        <v>8</v>
      </c>
      <c r="H15" s="408" t="s">
        <v>207</v>
      </c>
      <c r="I15" s="1"/>
    </row>
    <row r="16" spans="1:11" ht="18" customHeight="1" x14ac:dyDescent="0.25">
      <c r="A16" s="1"/>
      <c r="B16" s="456"/>
      <c r="C16" s="498" t="s">
        <v>9</v>
      </c>
      <c r="D16" s="498"/>
      <c r="E16" s="498"/>
      <c r="F16" s="303">
        <f>F19-F18-F17</f>
        <v>1430716.63</v>
      </c>
      <c r="G16" s="304">
        <f>G19-G18-G17</f>
        <v>1437823.6199999999</v>
      </c>
      <c r="H16" s="431">
        <f>F16-G16-F13</f>
        <v>-487231.02</v>
      </c>
      <c r="I16" s="1"/>
      <c r="K16" s="4"/>
    </row>
    <row r="17" spans="1:14" ht="15.75" customHeight="1" x14ac:dyDescent="0.25">
      <c r="A17" s="1"/>
      <c r="B17" s="456"/>
      <c r="C17" s="498" t="s">
        <v>140</v>
      </c>
      <c r="D17" s="498"/>
      <c r="E17" s="498"/>
      <c r="F17" s="303">
        <v>107186.79</v>
      </c>
      <c r="G17" s="304">
        <v>165076.54999999999</v>
      </c>
      <c r="H17" s="431">
        <f>F17-G17</f>
        <v>-57889.759999999995</v>
      </c>
      <c r="I17" s="1"/>
    </row>
    <row r="18" spans="1:14" ht="16.5" customHeight="1" x14ac:dyDescent="0.25">
      <c r="A18" s="1"/>
      <c r="B18" s="456"/>
      <c r="C18" s="498" t="s">
        <v>141</v>
      </c>
      <c r="D18" s="498"/>
      <c r="E18" s="498"/>
      <c r="F18" s="303">
        <v>3994.57</v>
      </c>
      <c r="G18" s="304">
        <v>6576.48</v>
      </c>
      <c r="H18" s="431">
        <f>F18-G18</f>
        <v>-2581.9099999999994</v>
      </c>
      <c r="I18" s="1"/>
    </row>
    <row r="19" spans="1:14" ht="15.75" customHeight="1" x14ac:dyDescent="0.25">
      <c r="A19" s="1"/>
      <c r="B19" s="456"/>
      <c r="C19" s="534" t="s">
        <v>10</v>
      </c>
      <c r="D19" s="534"/>
      <c r="E19" s="534"/>
      <c r="F19" s="263">
        <v>1541897.99</v>
      </c>
      <c r="G19" s="264">
        <v>1609476.65</v>
      </c>
      <c r="H19" s="308">
        <f>F19-G19-F13</f>
        <v>-547702.68999999994</v>
      </c>
      <c r="I19" s="1"/>
      <c r="K19" s="4"/>
      <c r="M19" s="4"/>
    </row>
    <row r="20" spans="1:14" ht="22.15" customHeight="1" x14ac:dyDescent="0.2">
      <c r="A20" s="1"/>
      <c r="B20" s="456"/>
      <c r="C20" s="686" t="s">
        <v>11</v>
      </c>
      <c r="D20" s="686"/>
      <c r="E20" s="686"/>
      <c r="F20" s="686"/>
      <c r="G20" s="686"/>
      <c r="H20" s="252"/>
      <c r="I20" s="1"/>
      <c r="J20" s="4"/>
      <c r="K20" s="4"/>
    </row>
    <row r="21" spans="1:14" ht="15.75" customHeight="1" x14ac:dyDescent="0.2">
      <c r="A21" s="1"/>
      <c r="B21" s="456"/>
      <c r="C21" s="511" t="s">
        <v>12</v>
      </c>
      <c r="D21" s="511"/>
      <c r="E21" s="511"/>
      <c r="F21" s="309">
        <v>174428.87</v>
      </c>
      <c r="G21" s="270"/>
      <c r="H21" s="252"/>
      <c r="I21" s="1"/>
      <c r="J21" s="4"/>
      <c r="N21" s="4"/>
    </row>
    <row r="22" spans="1:14" ht="15.75" customHeight="1" x14ac:dyDescent="0.2">
      <c r="A22" s="1"/>
      <c r="B22" s="456"/>
      <c r="C22" s="511" t="s">
        <v>13</v>
      </c>
      <c r="D22" s="511"/>
      <c r="E22" s="511"/>
      <c r="F22" s="309">
        <v>189741.33</v>
      </c>
      <c r="G22" s="270"/>
      <c r="H22" s="252"/>
      <c r="I22" s="1"/>
      <c r="J22" s="4"/>
    </row>
    <row r="23" spans="1:14" ht="17.45" customHeight="1" x14ac:dyDescent="0.2">
      <c r="A23" s="1"/>
      <c r="B23" s="456"/>
      <c r="C23" s="511" t="s">
        <v>174</v>
      </c>
      <c r="D23" s="511"/>
      <c r="E23" s="511"/>
      <c r="F23" s="309">
        <v>179090.37</v>
      </c>
      <c r="G23" s="270"/>
      <c r="H23" s="252"/>
      <c r="I23" s="1"/>
      <c r="J23" s="4"/>
    </row>
    <row r="24" spans="1:14" ht="17.45" customHeight="1" x14ac:dyDescent="0.2">
      <c r="A24" s="1"/>
      <c r="B24" s="456"/>
      <c r="C24" s="511" t="s">
        <v>173</v>
      </c>
      <c r="D24" s="511"/>
      <c r="E24" s="511"/>
      <c r="F24" s="309">
        <v>33953.410000000003</v>
      </c>
      <c r="G24" s="270"/>
      <c r="H24" s="252"/>
      <c r="I24" s="1"/>
      <c r="J24" s="4"/>
    </row>
    <row r="25" spans="1:14" ht="16.899999999999999" customHeight="1" x14ac:dyDescent="0.2">
      <c r="A25" s="1"/>
      <c r="B25" s="456"/>
      <c r="C25" s="511" t="s">
        <v>15</v>
      </c>
      <c r="D25" s="511"/>
      <c r="E25" s="511"/>
      <c r="F25" s="309">
        <v>116507.84</v>
      </c>
      <c r="G25" s="270"/>
      <c r="H25" s="252"/>
      <c r="I25" s="1"/>
    </row>
    <row r="26" spans="1:14" ht="15.75" customHeight="1" x14ac:dyDescent="0.2">
      <c r="A26" s="1"/>
      <c r="B26" s="456"/>
      <c r="C26" s="511" t="s">
        <v>16</v>
      </c>
      <c r="D26" s="511"/>
      <c r="E26" s="511"/>
      <c r="F26" s="309">
        <v>229021.12</v>
      </c>
      <c r="G26" s="270"/>
      <c r="H26" s="252"/>
      <c r="I26" s="1"/>
    </row>
    <row r="27" spans="1:14" ht="30.75" customHeight="1" x14ac:dyDescent="0.2">
      <c r="A27" s="1"/>
      <c r="B27" s="456"/>
      <c r="C27" s="511" t="s">
        <v>17</v>
      </c>
      <c r="D27" s="511"/>
      <c r="E27" s="511"/>
      <c r="F27" s="310">
        <v>190407.09</v>
      </c>
      <c r="G27" s="270"/>
      <c r="H27" s="252"/>
      <c r="I27" s="1"/>
      <c r="L27" s="4"/>
      <c r="M27" s="4"/>
    </row>
    <row r="28" spans="1:14" ht="15.75" customHeight="1" x14ac:dyDescent="0.25">
      <c r="A28" s="1"/>
      <c r="B28" s="456"/>
      <c r="C28" s="498" t="s">
        <v>151</v>
      </c>
      <c r="D28" s="498"/>
      <c r="E28" s="499"/>
      <c r="F28" s="303">
        <v>107186.79</v>
      </c>
      <c r="G28" s="270"/>
      <c r="H28" s="252"/>
      <c r="I28" s="1"/>
    </row>
    <row r="29" spans="1:14" ht="15.75" customHeight="1" x14ac:dyDescent="0.25">
      <c r="A29" s="1"/>
      <c r="B29" s="456"/>
      <c r="C29" s="500" t="s">
        <v>108</v>
      </c>
      <c r="D29" s="549"/>
      <c r="E29" s="550"/>
      <c r="F29" s="303">
        <v>3994.57</v>
      </c>
      <c r="G29" s="270"/>
      <c r="H29" s="252"/>
      <c r="I29" s="1"/>
    </row>
    <row r="30" spans="1:14" ht="15.75" customHeight="1" thickBot="1" x14ac:dyDescent="0.25">
      <c r="A30" s="1"/>
      <c r="B30" s="456"/>
      <c r="C30" s="503" t="s">
        <v>109</v>
      </c>
      <c r="D30" s="538"/>
      <c r="E30" s="538"/>
      <c r="F30" s="341">
        <v>14646.7</v>
      </c>
      <c r="G30" s="270"/>
      <c r="H30" s="252"/>
      <c r="I30" s="1"/>
    </row>
    <row r="31" spans="1:14" ht="14.25" hidden="1" customHeight="1" x14ac:dyDescent="0.2">
      <c r="A31" s="1"/>
      <c r="B31" s="456"/>
      <c r="C31" s="539" t="s">
        <v>110</v>
      </c>
      <c r="D31" s="540"/>
      <c r="E31" s="541"/>
      <c r="F31" s="312"/>
      <c r="G31" s="270"/>
      <c r="H31" s="252"/>
      <c r="I31" s="1"/>
    </row>
    <row r="32" spans="1:14" ht="15.75" customHeight="1" thickBot="1" x14ac:dyDescent="0.25">
      <c r="A32" s="1"/>
      <c r="B32" s="456"/>
      <c r="C32" s="542" t="s">
        <v>145</v>
      </c>
      <c r="D32" s="543"/>
      <c r="E32" s="544"/>
      <c r="F32" s="275">
        <f>SUM(F21:F31)</f>
        <v>1238978.0900000001</v>
      </c>
      <c r="G32" s="270"/>
      <c r="H32" s="252"/>
      <c r="I32" s="1"/>
    </row>
    <row r="33" spans="1:16" ht="31.9" customHeight="1" x14ac:dyDescent="0.2">
      <c r="A33" s="1"/>
      <c r="B33" s="456"/>
      <c r="C33" s="545" t="s">
        <v>150</v>
      </c>
      <c r="D33" s="545"/>
      <c r="E33" s="546"/>
      <c r="F33" s="313">
        <v>953267</v>
      </c>
      <c r="G33" s="270"/>
      <c r="H33" s="252"/>
      <c r="I33" s="1"/>
      <c r="M33" s="4"/>
    </row>
    <row r="34" spans="1:16" ht="30.75" customHeight="1" thickBot="1" x14ac:dyDescent="0.25">
      <c r="A34" s="1"/>
      <c r="B34" s="456"/>
      <c r="C34" s="547" t="s">
        <v>152</v>
      </c>
      <c r="D34" s="548"/>
      <c r="E34" s="548"/>
      <c r="F34" s="314">
        <v>286280.34999999998</v>
      </c>
      <c r="G34" s="270"/>
      <c r="H34" s="252"/>
      <c r="I34" s="1"/>
      <c r="L34" s="4"/>
    </row>
    <row r="35" spans="1:16" ht="22.15" customHeight="1" thickBot="1" x14ac:dyDescent="0.35">
      <c r="A35" s="1"/>
      <c r="B35" s="456"/>
      <c r="C35" s="684" t="s">
        <v>18</v>
      </c>
      <c r="D35" s="685"/>
      <c r="E35" s="685"/>
      <c r="F35" s="279">
        <f>F32+F33</f>
        <v>2192245.09</v>
      </c>
      <c r="G35" s="315"/>
      <c r="H35" s="252"/>
      <c r="I35" s="1"/>
      <c r="L35" s="4"/>
    </row>
    <row r="36" spans="1:16" ht="19.149999999999999" customHeight="1" x14ac:dyDescent="0.2">
      <c r="A36" s="1"/>
      <c r="B36" s="456"/>
      <c r="C36" s="281"/>
      <c r="D36" s="281"/>
      <c r="E36" s="281"/>
      <c r="F36" s="281"/>
      <c r="G36" s="316"/>
      <c r="H36" s="252"/>
      <c r="I36" s="1"/>
      <c r="L36" s="4"/>
    </row>
    <row r="37" spans="1:16" ht="36" customHeight="1" x14ac:dyDescent="0.2">
      <c r="A37" s="1"/>
      <c r="B37" s="456"/>
      <c r="C37" s="513" t="s">
        <v>220</v>
      </c>
      <c r="D37" s="513"/>
      <c r="E37" s="513"/>
      <c r="F37" s="513"/>
      <c r="G37" s="256">
        <f>G19-H19-F35</f>
        <v>-35065.75</v>
      </c>
      <c r="H37" s="317"/>
      <c r="I37" s="1"/>
      <c r="L37" s="4"/>
    </row>
    <row r="38" spans="1:16" ht="20.45" customHeight="1" x14ac:dyDescent="0.2">
      <c r="A38" s="1"/>
      <c r="B38" s="318" t="s">
        <v>19</v>
      </c>
      <c r="C38" s="454"/>
      <c r="D38" s="454"/>
      <c r="E38" s="454"/>
      <c r="F38" s="454"/>
      <c r="G38" s="454"/>
      <c r="H38" s="320"/>
      <c r="I38" s="1"/>
      <c r="L38" s="4"/>
    </row>
    <row r="39" spans="1:16" ht="15.6" customHeight="1" x14ac:dyDescent="0.2">
      <c r="A39" s="1"/>
      <c r="B39" s="318" t="s">
        <v>149</v>
      </c>
      <c r="C39" s="454"/>
      <c r="D39" s="454"/>
      <c r="E39" s="454"/>
      <c r="F39" s="454"/>
      <c r="G39" s="454"/>
      <c r="H39" s="321"/>
      <c r="I39" s="1"/>
      <c r="L39" s="4"/>
    </row>
    <row r="40" spans="1:16" ht="14.45" customHeight="1" x14ac:dyDescent="0.2">
      <c r="A40" s="1"/>
      <c r="B40" s="318" t="s">
        <v>148</v>
      </c>
      <c r="C40" s="454"/>
      <c r="D40" s="454"/>
      <c r="E40" s="454"/>
      <c r="F40" s="454"/>
      <c r="G40" s="454"/>
      <c r="H40" s="321"/>
      <c r="I40" s="1"/>
      <c r="L40" s="4"/>
    </row>
    <row r="41" spans="1:16" ht="19.149999999999999" customHeight="1" x14ac:dyDescent="0.2">
      <c r="A41" s="1"/>
      <c r="B41" s="318"/>
      <c r="C41" s="454" t="s">
        <v>20</v>
      </c>
      <c r="D41" s="454"/>
      <c r="E41" s="454"/>
      <c r="F41" s="454" t="s">
        <v>172</v>
      </c>
      <c r="G41" s="454"/>
      <c r="H41" s="321"/>
      <c r="I41" s="1"/>
      <c r="P41" s="4"/>
    </row>
    <row r="42" spans="1:16" ht="19.899999999999999" customHeight="1" x14ac:dyDescent="0.2">
      <c r="A42" s="1"/>
      <c r="B42" s="318"/>
      <c r="C42" s="537" t="s">
        <v>21</v>
      </c>
      <c r="D42" s="537"/>
      <c r="E42" s="537"/>
      <c r="F42" s="537"/>
      <c r="G42" s="537"/>
      <c r="H42" s="321"/>
      <c r="I42" s="1"/>
      <c r="L42" s="4"/>
      <c r="P42" s="4"/>
    </row>
    <row r="43" spans="1:16" ht="37.9" customHeight="1" thickBot="1" x14ac:dyDescent="0.25">
      <c r="A43" s="1"/>
      <c r="B43" s="288"/>
      <c r="C43" s="515" t="s">
        <v>39</v>
      </c>
      <c r="D43" s="515"/>
      <c r="E43" s="515"/>
      <c r="F43" s="515"/>
      <c r="G43" s="515"/>
      <c r="H43" s="289"/>
      <c r="I43" s="1"/>
    </row>
  </sheetData>
  <mergeCells count="37">
    <mergeCell ref="C43:G43"/>
    <mergeCell ref="C32:E32"/>
    <mergeCell ref="C33:E33"/>
    <mergeCell ref="C34:E34"/>
    <mergeCell ref="C35:E35"/>
    <mergeCell ref="C37:F37"/>
    <mergeCell ref="C42:G42"/>
    <mergeCell ref="C31:E31"/>
    <mergeCell ref="C20:G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19:E19"/>
    <mergeCell ref="C9:G9"/>
    <mergeCell ref="C10:F10"/>
    <mergeCell ref="C11:F11"/>
    <mergeCell ref="J12:K12"/>
    <mergeCell ref="C13:E13"/>
    <mergeCell ref="F13:G13"/>
    <mergeCell ref="C14:G14"/>
    <mergeCell ref="C15:E15"/>
    <mergeCell ref="C16:E16"/>
    <mergeCell ref="C17:E17"/>
    <mergeCell ref="C18:E18"/>
    <mergeCell ref="C8:G8"/>
    <mergeCell ref="C2:G2"/>
    <mergeCell ref="C3:G3"/>
    <mergeCell ref="C5:G5"/>
    <mergeCell ref="C6:G6"/>
    <mergeCell ref="C7:G7"/>
  </mergeCells>
  <pageMargins left="0.7" right="0.7" top="0.75" bottom="0.75" header="0.3" footer="0.3"/>
  <pageSetup paperSize="9" scale="69" orientation="portrait" horizontalDpi="0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3"/>
  <sheetViews>
    <sheetView workbookViewId="0">
      <selection activeCell="J20" sqref="J20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4.75" customWidth="1"/>
    <col min="7" max="7" width="13.625" customWidth="1"/>
    <col min="8" max="8" width="14.875" customWidth="1"/>
    <col min="9" max="10" width="8.75" customWidth="1"/>
    <col min="13" max="13" width="12.62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12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93</v>
      </c>
      <c r="D3" s="530"/>
      <c r="E3" s="530"/>
      <c r="F3" s="530"/>
      <c r="G3" s="530"/>
      <c r="H3" s="245"/>
      <c r="I3" s="1"/>
    </row>
    <row r="4" spans="1:11" ht="3" customHeight="1" x14ac:dyDescent="0.2">
      <c r="A4" s="1"/>
      <c r="B4" s="244"/>
      <c r="C4" s="416"/>
      <c r="D4" s="416"/>
      <c r="E4" s="416"/>
      <c r="F4" s="416"/>
      <c r="G4" s="416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6.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7.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94</v>
      </c>
      <c r="D8" s="528"/>
      <c r="E8" s="528"/>
      <c r="F8" s="528"/>
      <c r="G8" s="528"/>
      <c r="H8" s="245"/>
      <c r="I8" s="1"/>
    </row>
    <row r="9" spans="1:11" ht="7.5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140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420">
        <v>3133.8</v>
      </c>
      <c r="H11" s="245"/>
      <c r="I11" s="1"/>
    </row>
    <row r="12" spans="1:11" ht="12.75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0.75" customHeight="1" x14ac:dyDescent="0.2">
      <c r="A13" s="1"/>
      <c r="B13" s="419"/>
      <c r="C13" s="526" t="s">
        <v>208</v>
      </c>
      <c r="D13" s="526"/>
      <c r="E13" s="526"/>
      <c r="F13" s="688">
        <v>-1615783.75</v>
      </c>
      <c r="G13" s="688"/>
      <c r="H13" s="252"/>
      <c r="I13" s="1"/>
    </row>
    <row r="14" spans="1:11" ht="24.6" customHeight="1" x14ac:dyDescent="0.2">
      <c r="A14" s="1"/>
      <c r="B14" s="419"/>
      <c r="C14" s="659" t="s">
        <v>5</v>
      </c>
      <c r="D14" s="659"/>
      <c r="E14" s="659"/>
      <c r="F14" s="659"/>
      <c r="G14" s="659"/>
      <c r="H14" s="252"/>
      <c r="I14" s="1"/>
    </row>
    <row r="15" spans="1:11" ht="42" customHeight="1" x14ac:dyDescent="0.2">
      <c r="A15" s="1"/>
      <c r="B15" s="419"/>
      <c r="C15" s="512" t="s">
        <v>6</v>
      </c>
      <c r="D15" s="512"/>
      <c r="E15" s="512"/>
      <c r="F15" s="256" t="s">
        <v>7</v>
      </c>
      <c r="G15" s="257" t="s">
        <v>8</v>
      </c>
      <c r="H15" s="408" t="s">
        <v>207</v>
      </c>
      <c r="I15" s="1"/>
    </row>
    <row r="16" spans="1:11" ht="18.600000000000001" customHeight="1" x14ac:dyDescent="0.25">
      <c r="A16" s="1"/>
      <c r="B16" s="419"/>
      <c r="C16" s="498" t="s">
        <v>9</v>
      </c>
      <c r="D16" s="498"/>
      <c r="E16" s="498"/>
      <c r="F16" s="303">
        <f>F19-F18-F17</f>
        <v>790249.56</v>
      </c>
      <c r="G16" s="304">
        <f>G19-G18-G17</f>
        <v>705265.11</v>
      </c>
      <c r="H16" s="431">
        <f>F16-G16</f>
        <v>84984.45000000007</v>
      </c>
      <c r="I16" s="1"/>
      <c r="K16" s="4"/>
    </row>
    <row r="17" spans="1:14" ht="15.75" customHeight="1" x14ac:dyDescent="0.25">
      <c r="A17" s="1"/>
      <c r="B17" s="419"/>
      <c r="C17" s="498" t="s">
        <v>140</v>
      </c>
      <c r="D17" s="498"/>
      <c r="E17" s="498"/>
      <c r="F17" s="303">
        <v>41425.68</v>
      </c>
      <c r="G17" s="304">
        <v>60185.59</v>
      </c>
      <c r="H17" s="431">
        <f>F17-G17</f>
        <v>-18759.909999999996</v>
      </c>
      <c r="I17" s="1"/>
    </row>
    <row r="18" spans="1:14" ht="16.899999999999999" customHeight="1" x14ac:dyDescent="0.25">
      <c r="A18" s="1"/>
      <c r="B18" s="419"/>
      <c r="C18" s="498" t="s">
        <v>141</v>
      </c>
      <c r="D18" s="498"/>
      <c r="E18" s="498"/>
      <c r="F18" s="303">
        <v>2206.3200000000002</v>
      </c>
      <c r="G18" s="304">
        <v>3419</v>
      </c>
      <c r="H18" s="431">
        <f>F18-G18</f>
        <v>-1212.6799999999998</v>
      </c>
      <c r="I18" s="1"/>
    </row>
    <row r="19" spans="1:14" ht="15.75" customHeight="1" x14ac:dyDescent="0.25">
      <c r="A19" s="1"/>
      <c r="B19" s="419"/>
      <c r="C19" s="534" t="s">
        <v>10</v>
      </c>
      <c r="D19" s="534"/>
      <c r="E19" s="534"/>
      <c r="F19" s="263">
        <v>833881.56</v>
      </c>
      <c r="G19" s="264">
        <v>768869.7</v>
      </c>
      <c r="H19" s="308">
        <f>F19-G19-F13</f>
        <v>1680795.61</v>
      </c>
      <c r="I19" s="1"/>
    </row>
    <row r="20" spans="1:14" ht="15.75" customHeight="1" x14ac:dyDescent="0.2">
      <c r="A20" s="1"/>
      <c r="B20" s="419"/>
      <c r="C20" s="686" t="s">
        <v>11</v>
      </c>
      <c r="D20" s="686"/>
      <c r="E20" s="686"/>
      <c r="F20" s="686"/>
      <c r="G20" s="686"/>
      <c r="H20" s="252"/>
      <c r="I20" s="1"/>
      <c r="J20" s="4"/>
      <c r="K20" s="4"/>
    </row>
    <row r="21" spans="1:14" ht="15.75" customHeight="1" x14ac:dyDescent="0.2">
      <c r="A21" s="1"/>
      <c r="B21" s="419"/>
      <c r="C21" s="511" t="s">
        <v>12</v>
      </c>
      <c r="D21" s="511"/>
      <c r="E21" s="511"/>
      <c r="F21" s="309">
        <v>96344.88</v>
      </c>
      <c r="G21" s="270"/>
      <c r="H21" s="252"/>
      <c r="I21" s="1"/>
      <c r="J21" s="4"/>
      <c r="N21" s="4"/>
    </row>
    <row r="22" spans="1:14" ht="15.75" customHeight="1" x14ac:dyDescent="0.2">
      <c r="A22" s="1"/>
      <c r="B22" s="419"/>
      <c r="C22" s="511" t="s">
        <v>13</v>
      </c>
      <c r="D22" s="511"/>
      <c r="E22" s="511"/>
      <c r="F22" s="309">
        <v>104802.64</v>
      </c>
      <c r="G22" s="270"/>
      <c r="H22" s="252"/>
      <c r="I22" s="1"/>
      <c r="J22" s="4"/>
    </row>
    <row r="23" spans="1:14" ht="17.45" customHeight="1" x14ac:dyDescent="0.2">
      <c r="A23" s="1"/>
      <c r="B23" s="419"/>
      <c r="C23" s="511" t="s">
        <v>174</v>
      </c>
      <c r="D23" s="511"/>
      <c r="E23" s="511"/>
      <c r="F23" s="309">
        <v>98919.6</v>
      </c>
      <c r="G23" s="270"/>
      <c r="H23" s="252"/>
      <c r="I23" s="1"/>
      <c r="J23" s="4"/>
    </row>
    <row r="24" spans="1:14" ht="17.45" customHeight="1" x14ac:dyDescent="0.2">
      <c r="A24" s="1"/>
      <c r="B24" s="419"/>
      <c r="C24" s="511" t="s">
        <v>173</v>
      </c>
      <c r="D24" s="511"/>
      <c r="E24" s="511"/>
      <c r="F24" s="309">
        <v>18754.68</v>
      </c>
      <c r="G24" s="270"/>
      <c r="H24" s="252"/>
      <c r="I24" s="1"/>
      <c r="J24" s="4"/>
    </row>
    <row r="25" spans="1:14" ht="17.45" customHeight="1" x14ac:dyDescent="0.2">
      <c r="A25" s="1"/>
      <c r="B25" s="419"/>
      <c r="C25" s="511" t="s">
        <v>15</v>
      </c>
      <c r="D25" s="511"/>
      <c r="E25" s="511"/>
      <c r="F25" s="309">
        <v>64352.5</v>
      </c>
      <c r="G25" s="270"/>
      <c r="H25" s="252"/>
      <c r="I25" s="1"/>
    </row>
    <row r="26" spans="1:14" ht="19.5" customHeight="1" x14ac:dyDescent="0.2">
      <c r="A26" s="1"/>
      <c r="B26" s="419"/>
      <c r="C26" s="511" t="s">
        <v>16</v>
      </c>
      <c r="D26" s="511"/>
      <c r="E26" s="511"/>
      <c r="F26" s="309">
        <v>126498.62</v>
      </c>
      <c r="G26" s="270"/>
      <c r="H26" s="252"/>
      <c r="I26" s="1"/>
    </row>
    <row r="27" spans="1:14" ht="32.25" customHeight="1" x14ac:dyDescent="0.2">
      <c r="A27" s="1"/>
      <c r="B27" s="419"/>
      <c r="C27" s="511" t="s">
        <v>17</v>
      </c>
      <c r="D27" s="511"/>
      <c r="E27" s="511"/>
      <c r="F27" s="310">
        <v>105170.37</v>
      </c>
      <c r="G27" s="270"/>
      <c r="H27" s="252"/>
      <c r="I27" s="1"/>
      <c r="L27" s="4"/>
      <c r="M27" s="4"/>
    </row>
    <row r="28" spans="1:14" ht="15.75" customHeight="1" x14ac:dyDescent="0.25">
      <c r="A28" s="1"/>
      <c r="B28" s="419"/>
      <c r="C28" s="498" t="s">
        <v>151</v>
      </c>
      <c r="D28" s="498"/>
      <c r="E28" s="499"/>
      <c r="F28" s="303">
        <v>41425.68</v>
      </c>
      <c r="G28" s="270"/>
      <c r="H28" s="252"/>
      <c r="I28" s="1"/>
    </row>
    <row r="29" spans="1:14" ht="15.75" customHeight="1" x14ac:dyDescent="0.25">
      <c r="A29" s="1"/>
      <c r="B29" s="419"/>
      <c r="C29" s="500" t="s">
        <v>108</v>
      </c>
      <c r="D29" s="549"/>
      <c r="E29" s="550"/>
      <c r="F29" s="303">
        <v>2206.3200000000002</v>
      </c>
      <c r="G29" s="270"/>
      <c r="H29" s="252"/>
      <c r="I29" s="1"/>
      <c r="M29" s="4"/>
    </row>
    <row r="30" spans="1:14" ht="15.75" customHeight="1" thickBot="1" x14ac:dyDescent="0.25">
      <c r="A30" s="1"/>
      <c r="B30" s="419"/>
      <c r="C30" s="503" t="s">
        <v>109</v>
      </c>
      <c r="D30" s="538"/>
      <c r="E30" s="538"/>
      <c r="F30" s="341">
        <v>8090.03</v>
      </c>
      <c r="G30" s="270"/>
      <c r="H30" s="252"/>
      <c r="I30" s="1"/>
    </row>
    <row r="31" spans="1:14" ht="14.25" hidden="1" customHeight="1" thickBot="1" x14ac:dyDescent="0.25">
      <c r="A31" s="1"/>
      <c r="B31" s="419"/>
      <c r="C31" s="539" t="s">
        <v>110</v>
      </c>
      <c r="D31" s="540"/>
      <c r="E31" s="541"/>
      <c r="F31" s="312"/>
      <c r="G31" s="270"/>
      <c r="H31" s="252"/>
      <c r="I31" s="1"/>
    </row>
    <row r="32" spans="1:14" ht="20.45" customHeight="1" thickBot="1" x14ac:dyDescent="0.25">
      <c r="A32" s="1"/>
      <c r="B32" s="419"/>
      <c r="C32" s="542" t="s">
        <v>145</v>
      </c>
      <c r="D32" s="543"/>
      <c r="E32" s="544"/>
      <c r="F32" s="275">
        <f>SUM(F21:F31)</f>
        <v>666565.32000000007</v>
      </c>
      <c r="G32" s="270"/>
      <c r="H32" s="252"/>
      <c r="I32" s="1"/>
    </row>
    <row r="33" spans="1:16" ht="29.25" customHeight="1" x14ac:dyDescent="0.2">
      <c r="A33" s="1"/>
      <c r="B33" s="419"/>
      <c r="C33" s="545" t="s">
        <v>150</v>
      </c>
      <c r="D33" s="545"/>
      <c r="E33" s="546"/>
      <c r="F33" s="313">
        <v>74221</v>
      </c>
      <c r="G33" s="270"/>
      <c r="H33" s="252"/>
      <c r="I33" s="1"/>
      <c r="M33" s="441"/>
    </row>
    <row r="34" spans="1:16" ht="31.15" customHeight="1" thickBot="1" x14ac:dyDescent="0.25">
      <c r="A34" s="1"/>
      <c r="B34" s="419"/>
      <c r="C34" s="547" t="s">
        <v>152</v>
      </c>
      <c r="D34" s="548"/>
      <c r="E34" s="548"/>
      <c r="F34" s="314">
        <v>131433.64000000001</v>
      </c>
      <c r="G34" s="270"/>
      <c r="H34" s="252"/>
      <c r="I34" s="1"/>
      <c r="L34" s="4"/>
    </row>
    <row r="35" spans="1:16" ht="26.45" customHeight="1" thickBot="1" x14ac:dyDescent="0.35">
      <c r="A35" s="1"/>
      <c r="B35" s="419"/>
      <c r="C35" s="684" t="s">
        <v>18</v>
      </c>
      <c r="D35" s="685"/>
      <c r="E35" s="685"/>
      <c r="F35" s="279">
        <f>F32+F33</f>
        <v>740786.32000000007</v>
      </c>
      <c r="G35" s="315"/>
      <c r="H35" s="252"/>
      <c r="I35" s="1"/>
      <c r="L35" s="4"/>
    </row>
    <row r="36" spans="1:16" ht="17.45" customHeight="1" x14ac:dyDescent="0.2">
      <c r="A36" s="1"/>
      <c r="B36" s="419"/>
      <c r="C36" s="281"/>
      <c r="D36" s="281"/>
      <c r="E36" s="281"/>
      <c r="F36" s="281"/>
      <c r="G36" s="316"/>
      <c r="H36" s="252"/>
      <c r="I36" s="1"/>
      <c r="L36" s="4"/>
    </row>
    <row r="37" spans="1:16" ht="31.15" customHeight="1" x14ac:dyDescent="0.2">
      <c r="A37" s="1"/>
      <c r="B37" s="419"/>
      <c r="C37" s="513" t="s">
        <v>220</v>
      </c>
      <c r="D37" s="513"/>
      <c r="E37" s="513"/>
      <c r="F37" s="513"/>
      <c r="G37" s="256">
        <f>G19-H19-F35</f>
        <v>-1652712.2300000002</v>
      </c>
      <c r="H37" s="317"/>
      <c r="I37" s="1"/>
      <c r="L37" s="4"/>
    </row>
    <row r="38" spans="1:16" ht="23.45" customHeight="1" x14ac:dyDescent="0.2">
      <c r="A38" s="1"/>
      <c r="B38" s="318" t="s">
        <v>19</v>
      </c>
      <c r="C38" s="418"/>
      <c r="D38" s="418"/>
      <c r="E38" s="418"/>
      <c r="F38" s="418"/>
      <c r="G38" s="418"/>
      <c r="H38" s="320"/>
      <c r="I38" s="1"/>
      <c r="L38" s="4"/>
    </row>
    <row r="39" spans="1:16" ht="20.45" customHeight="1" x14ac:dyDescent="0.2">
      <c r="A39" s="1"/>
      <c r="B39" s="318" t="s">
        <v>149</v>
      </c>
      <c r="C39" s="418"/>
      <c r="D39" s="418"/>
      <c r="E39" s="418"/>
      <c r="F39" s="418"/>
      <c r="G39" s="418"/>
      <c r="H39" s="321"/>
      <c r="I39" s="1"/>
      <c r="L39" s="4"/>
    </row>
    <row r="40" spans="1:16" ht="16.149999999999999" customHeight="1" x14ac:dyDescent="0.2">
      <c r="A40" s="1"/>
      <c r="B40" s="318" t="s">
        <v>148</v>
      </c>
      <c r="C40" s="418"/>
      <c r="D40" s="418"/>
      <c r="E40" s="418"/>
      <c r="F40" s="418"/>
      <c r="G40" s="418"/>
      <c r="H40" s="321"/>
      <c r="I40" s="1"/>
      <c r="L40" s="4"/>
    </row>
    <row r="41" spans="1:16" ht="25.9" customHeight="1" x14ac:dyDescent="0.2">
      <c r="A41" s="1"/>
      <c r="B41" s="318"/>
      <c r="C41" s="418" t="s">
        <v>20</v>
      </c>
      <c r="D41" s="418"/>
      <c r="E41" s="418"/>
      <c r="F41" s="418" t="s">
        <v>172</v>
      </c>
      <c r="G41" s="418"/>
      <c r="H41" s="321"/>
      <c r="I41" s="1"/>
      <c r="P41" s="4"/>
    </row>
    <row r="42" spans="1:16" ht="22.15" customHeight="1" x14ac:dyDescent="0.2">
      <c r="A42" s="1"/>
      <c r="B42" s="318"/>
      <c r="C42" s="537" t="s">
        <v>21</v>
      </c>
      <c r="D42" s="537"/>
      <c r="E42" s="537"/>
      <c r="F42" s="537"/>
      <c r="G42" s="537"/>
      <c r="H42" s="321"/>
      <c r="I42" s="1"/>
      <c r="L42" s="4"/>
      <c r="P42" s="4"/>
    </row>
    <row r="43" spans="1:16" ht="34.5" customHeight="1" thickBot="1" x14ac:dyDescent="0.25">
      <c r="A43" s="1"/>
      <c r="B43" s="288"/>
      <c r="C43" s="515" t="s">
        <v>39</v>
      </c>
      <c r="D43" s="515"/>
      <c r="E43" s="515"/>
      <c r="F43" s="515"/>
      <c r="G43" s="515"/>
      <c r="H43" s="289"/>
      <c r="I43" s="1"/>
    </row>
  </sheetData>
  <mergeCells count="37">
    <mergeCell ref="J12:K12"/>
    <mergeCell ref="C13:E13"/>
    <mergeCell ref="F13:G13"/>
    <mergeCell ref="C8:G8"/>
    <mergeCell ref="C2:G2"/>
    <mergeCell ref="C3:G3"/>
    <mergeCell ref="C5:G5"/>
    <mergeCell ref="C6:G6"/>
    <mergeCell ref="C7:G7"/>
    <mergeCell ref="C19:E19"/>
    <mergeCell ref="C25:E25"/>
    <mergeCell ref="C26:E26"/>
    <mergeCell ref="C9:G9"/>
    <mergeCell ref="C10:F10"/>
    <mergeCell ref="C11:F11"/>
    <mergeCell ref="C24:E24"/>
    <mergeCell ref="C37:F37"/>
    <mergeCell ref="C42:G42"/>
    <mergeCell ref="C43:G43"/>
    <mergeCell ref="C34:E34"/>
    <mergeCell ref="C35:E35"/>
    <mergeCell ref="C33:E33"/>
    <mergeCell ref="C14:G14"/>
    <mergeCell ref="C16:E16"/>
    <mergeCell ref="C17:E17"/>
    <mergeCell ref="C18:E18"/>
    <mergeCell ref="C20:G20"/>
    <mergeCell ref="C28:E28"/>
    <mergeCell ref="C29:E29"/>
    <mergeCell ref="C30:E30"/>
    <mergeCell ref="C31:E31"/>
    <mergeCell ref="C32:E32"/>
    <mergeCell ref="C21:E21"/>
    <mergeCell ref="C22:E22"/>
    <mergeCell ref="C23:E23"/>
    <mergeCell ref="C27:E27"/>
    <mergeCell ref="C15:E15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3"/>
  <sheetViews>
    <sheetView workbookViewId="0">
      <selection activeCell="J13" sqref="J13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8" width="13.25" customWidth="1"/>
    <col min="9" max="10" width="8.75" customWidth="1"/>
    <col min="12" max="12" width="12.625" bestFit="1" customWidth="1"/>
    <col min="13" max="13" width="8.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4.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95</v>
      </c>
      <c r="D3" s="530"/>
      <c r="E3" s="530"/>
      <c r="F3" s="530"/>
      <c r="G3" s="530"/>
      <c r="H3" s="245"/>
      <c r="I3" s="1"/>
    </row>
    <row r="4" spans="1:11" ht="1.5" customHeight="1" x14ac:dyDescent="0.2">
      <c r="A4" s="1"/>
      <c r="B4" s="244"/>
      <c r="C4" s="416"/>
      <c r="D4" s="416"/>
      <c r="E4" s="416"/>
      <c r="F4" s="416"/>
      <c r="G4" s="416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7.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192</v>
      </c>
      <c r="D8" s="528"/>
      <c r="E8" s="528"/>
      <c r="F8" s="528"/>
      <c r="G8" s="528"/>
      <c r="H8" s="245"/>
      <c r="I8" s="1"/>
    </row>
    <row r="9" spans="1:11" ht="10.5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86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420">
        <v>2717.7</v>
      </c>
      <c r="H11" s="245"/>
      <c r="I11" s="1"/>
    </row>
    <row r="12" spans="1:11" ht="9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0.75" customHeight="1" x14ac:dyDescent="0.2">
      <c r="A13" s="1"/>
      <c r="B13" s="419"/>
      <c r="C13" s="526" t="s">
        <v>202</v>
      </c>
      <c r="D13" s="526"/>
      <c r="E13" s="526"/>
      <c r="F13" s="688">
        <v>-702683.08</v>
      </c>
      <c r="G13" s="688"/>
      <c r="H13" s="252"/>
      <c r="I13" s="1"/>
    </row>
    <row r="14" spans="1:11" ht="30" customHeight="1" x14ac:dyDescent="0.2">
      <c r="A14" s="1"/>
      <c r="B14" s="419"/>
      <c r="C14" s="659" t="s">
        <v>5</v>
      </c>
      <c r="D14" s="659"/>
      <c r="E14" s="659"/>
      <c r="F14" s="659"/>
      <c r="G14" s="659"/>
      <c r="H14" s="252"/>
      <c r="I14" s="1"/>
    </row>
    <row r="15" spans="1:11" ht="41.45" customHeight="1" x14ac:dyDescent="0.2">
      <c r="A15" s="1"/>
      <c r="B15" s="419"/>
      <c r="C15" s="512" t="s">
        <v>6</v>
      </c>
      <c r="D15" s="512"/>
      <c r="E15" s="512"/>
      <c r="F15" s="256" t="s">
        <v>7</v>
      </c>
      <c r="G15" s="257" t="s">
        <v>8</v>
      </c>
      <c r="H15" s="408" t="s">
        <v>207</v>
      </c>
      <c r="I15" s="1"/>
    </row>
    <row r="16" spans="1:11" ht="19.149999999999999" customHeight="1" x14ac:dyDescent="0.25">
      <c r="A16" s="1"/>
      <c r="B16" s="419"/>
      <c r="C16" s="498" t="s">
        <v>9</v>
      </c>
      <c r="D16" s="498"/>
      <c r="E16" s="498"/>
      <c r="F16" s="303">
        <f>F19-F18-F17</f>
        <v>709675.13</v>
      </c>
      <c r="G16" s="304">
        <f>G19-G18-G17</f>
        <v>553192.37</v>
      </c>
      <c r="H16" s="431">
        <f>F16-G16-F13</f>
        <v>859165.84</v>
      </c>
      <c r="I16" s="1"/>
      <c r="K16" s="4"/>
    </row>
    <row r="17" spans="1:14" ht="15.75" customHeight="1" x14ac:dyDescent="0.25">
      <c r="A17" s="1"/>
      <c r="B17" s="419"/>
      <c r="C17" s="498" t="s">
        <v>140</v>
      </c>
      <c r="D17" s="498"/>
      <c r="E17" s="498"/>
      <c r="F17" s="303">
        <v>12366.55</v>
      </c>
      <c r="G17" s="304">
        <v>8121.92</v>
      </c>
      <c r="H17" s="431">
        <f>F17-G17</f>
        <v>4244.6299999999992</v>
      </c>
      <c r="I17" s="1"/>
    </row>
    <row r="18" spans="1:14" ht="18" customHeight="1" x14ac:dyDescent="0.25">
      <c r="A18" s="1"/>
      <c r="B18" s="419"/>
      <c r="C18" s="498" t="s">
        <v>141</v>
      </c>
      <c r="D18" s="498"/>
      <c r="E18" s="498"/>
      <c r="F18" s="303">
        <v>1956.84</v>
      </c>
      <c r="G18" s="304">
        <v>1668.82</v>
      </c>
      <c r="H18" s="431">
        <f>F18-G18</f>
        <v>288.02</v>
      </c>
      <c r="I18" s="1"/>
    </row>
    <row r="19" spans="1:14" ht="21" customHeight="1" x14ac:dyDescent="0.25">
      <c r="A19" s="1"/>
      <c r="B19" s="419"/>
      <c r="C19" s="534" t="s">
        <v>10</v>
      </c>
      <c r="D19" s="534"/>
      <c r="E19" s="534"/>
      <c r="F19" s="263">
        <v>723998.52</v>
      </c>
      <c r="G19" s="264">
        <v>562983.11</v>
      </c>
      <c r="H19" s="308">
        <f>F19-G19-F13</f>
        <v>863698.49</v>
      </c>
      <c r="I19" s="1"/>
    </row>
    <row r="20" spans="1:14" ht="21" customHeight="1" x14ac:dyDescent="0.2">
      <c r="A20" s="1"/>
      <c r="B20" s="419"/>
      <c r="C20" s="686" t="s">
        <v>11</v>
      </c>
      <c r="D20" s="686"/>
      <c r="E20" s="686"/>
      <c r="F20" s="686"/>
      <c r="G20" s="686"/>
      <c r="H20" s="252"/>
      <c r="I20" s="1"/>
      <c r="J20" s="4"/>
      <c r="K20" s="4"/>
    </row>
    <row r="21" spans="1:14" ht="15.75" customHeight="1" x14ac:dyDescent="0.2">
      <c r="A21" s="1"/>
      <c r="B21" s="419"/>
      <c r="C21" s="511" t="s">
        <v>12</v>
      </c>
      <c r="D21" s="511"/>
      <c r="E21" s="511"/>
      <c r="F21" s="309">
        <v>85444.6</v>
      </c>
      <c r="G21" s="270"/>
      <c r="H21" s="252"/>
      <c r="I21" s="1"/>
      <c r="J21" s="4"/>
      <c r="L21" s="4"/>
      <c r="N21" s="4"/>
    </row>
    <row r="22" spans="1:14" ht="15.75" customHeight="1" x14ac:dyDescent="0.2">
      <c r="A22" s="1"/>
      <c r="B22" s="419"/>
      <c r="C22" s="511" t="s">
        <v>13</v>
      </c>
      <c r="D22" s="511"/>
      <c r="E22" s="511"/>
      <c r="F22" s="309">
        <v>92945.46</v>
      </c>
      <c r="G22" s="270"/>
      <c r="H22" s="252"/>
      <c r="I22" s="1"/>
      <c r="J22" s="4"/>
      <c r="L22" s="433"/>
    </row>
    <row r="23" spans="1:14" ht="17.45" customHeight="1" x14ac:dyDescent="0.2">
      <c r="A23" s="1"/>
      <c r="B23" s="419"/>
      <c r="C23" s="511" t="s">
        <v>174</v>
      </c>
      <c r="D23" s="511"/>
      <c r="E23" s="511"/>
      <c r="F23" s="309">
        <v>87727.92</v>
      </c>
      <c r="G23" s="270"/>
      <c r="H23" s="252"/>
      <c r="I23" s="1"/>
      <c r="J23" s="4"/>
    </row>
    <row r="24" spans="1:14" ht="17.45" customHeight="1" x14ac:dyDescent="0.2">
      <c r="A24" s="1"/>
      <c r="B24" s="419"/>
      <c r="C24" s="511" t="s">
        <v>173</v>
      </c>
      <c r="D24" s="511"/>
      <c r="E24" s="511"/>
      <c r="F24" s="309">
        <v>16632.599999999999</v>
      </c>
      <c r="G24" s="270"/>
      <c r="H24" s="252"/>
      <c r="I24" s="1"/>
      <c r="J24" s="4"/>
    </row>
    <row r="25" spans="1:14" ht="18" customHeight="1" x14ac:dyDescent="0.2">
      <c r="A25" s="1"/>
      <c r="B25" s="419"/>
      <c r="C25" s="511" t="s">
        <v>15</v>
      </c>
      <c r="D25" s="511"/>
      <c r="E25" s="511"/>
      <c r="F25" s="309">
        <v>57071.77</v>
      </c>
      <c r="G25" s="270"/>
      <c r="H25" s="252"/>
      <c r="I25" s="1"/>
    </row>
    <row r="26" spans="1:14" ht="15.75" customHeight="1" x14ac:dyDescent="0.2">
      <c r="A26" s="1"/>
      <c r="B26" s="419"/>
      <c r="C26" s="511" t="s">
        <v>16</v>
      </c>
      <c r="D26" s="511"/>
      <c r="E26" s="511"/>
      <c r="F26" s="309">
        <v>112186.8</v>
      </c>
      <c r="G26" s="270"/>
      <c r="H26" s="252"/>
      <c r="I26" s="1"/>
    </row>
    <row r="27" spans="1:14" ht="30.75" customHeight="1" x14ac:dyDescent="0.2">
      <c r="A27" s="1"/>
      <c r="B27" s="419"/>
      <c r="C27" s="511" t="s">
        <v>17</v>
      </c>
      <c r="D27" s="511"/>
      <c r="E27" s="511"/>
      <c r="F27" s="310">
        <v>93271.58</v>
      </c>
      <c r="G27" s="270"/>
      <c r="H27" s="252"/>
      <c r="I27" s="1"/>
      <c r="L27" s="4"/>
      <c r="M27" s="4"/>
    </row>
    <row r="28" spans="1:14" ht="15.75" customHeight="1" x14ac:dyDescent="0.25">
      <c r="A28" s="1"/>
      <c r="B28" s="419"/>
      <c r="C28" s="498" t="s">
        <v>151</v>
      </c>
      <c r="D28" s="498"/>
      <c r="E28" s="499"/>
      <c r="F28" s="303">
        <v>21199.8</v>
      </c>
      <c r="G28" s="270"/>
      <c r="H28" s="252"/>
      <c r="I28" s="1"/>
    </row>
    <row r="29" spans="1:14" ht="15.75" customHeight="1" x14ac:dyDescent="0.25">
      <c r="A29" s="1"/>
      <c r="B29" s="419"/>
      <c r="C29" s="500" t="s">
        <v>108</v>
      </c>
      <c r="D29" s="549"/>
      <c r="E29" s="550"/>
      <c r="F29" s="303">
        <v>1956.84</v>
      </c>
      <c r="G29" s="270"/>
      <c r="H29" s="252"/>
      <c r="I29" s="1"/>
      <c r="L29" s="441"/>
    </row>
    <row r="30" spans="1:14" ht="15.75" customHeight="1" thickBot="1" x14ac:dyDescent="0.25">
      <c r="A30" s="1"/>
      <c r="B30" s="419"/>
      <c r="C30" s="503" t="s">
        <v>109</v>
      </c>
      <c r="D30" s="538"/>
      <c r="E30" s="538"/>
      <c r="F30" s="341">
        <v>7174.74</v>
      </c>
      <c r="G30" s="270"/>
      <c r="H30" s="252"/>
      <c r="I30" s="1"/>
      <c r="L30" s="441"/>
    </row>
    <row r="31" spans="1:14" ht="14.25" hidden="1" customHeight="1" thickBot="1" x14ac:dyDescent="0.25">
      <c r="A31" s="1"/>
      <c r="B31" s="419"/>
      <c r="C31" s="539" t="s">
        <v>110</v>
      </c>
      <c r="D31" s="540"/>
      <c r="E31" s="541"/>
      <c r="F31" s="312"/>
      <c r="G31" s="270"/>
      <c r="H31" s="252"/>
      <c r="I31" s="1"/>
    </row>
    <row r="32" spans="1:14" ht="15.75" customHeight="1" thickBot="1" x14ac:dyDescent="0.25">
      <c r="A32" s="1"/>
      <c r="B32" s="419"/>
      <c r="C32" s="542" t="s">
        <v>145</v>
      </c>
      <c r="D32" s="543"/>
      <c r="E32" s="544"/>
      <c r="F32" s="275">
        <f>SUM(F21:F31)</f>
        <v>575612.11</v>
      </c>
      <c r="G32" s="270"/>
      <c r="H32" s="252"/>
      <c r="I32" s="1"/>
    </row>
    <row r="33" spans="1:16" ht="35.450000000000003" customHeight="1" x14ac:dyDescent="0.2">
      <c r="A33" s="1"/>
      <c r="B33" s="419"/>
      <c r="C33" s="545" t="s">
        <v>150</v>
      </c>
      <c r="D33" s="545"/>
      <c r="E33" s="546"/>
      <c r="F33" s="313">
        <v>2418</v>
      </c>
      <c r="G33" s="270"/>
      <c r="H33" s="252"/>
      <c r="I33" s="1"/>
      <c r="L33" s="4"/>
    </row>
    <row r="34" spans="1:16" ht="27" customHeight="1" thickBot="1" x14ac:dyDescent="0.25">
      <c r="A34" s="1"/>
      <c r="B34" s="419"/>
      <c r="C34" s="547" t="s">
        <v>152</v>
      </c>
      <c r="D34" s="548"/>
      <c r="E34" s="548"/>
      <c r="F34" s="314">
        <v>110324.45</v>
      </c>
      <c r="G34" s="270"/>
      <c r="H34" s="252"/>
      <c r="I34" s="1"/>
      <c r="L34" s="4"/>
    </row>
    <row r="35" spans="1:16" ht="22.15" customHeight="1" thickBot="1" x14ac:dyDescent="0.35">
      <c r="A35" s="1"/>
      <c r="B35" s="419"/>
      <c r="C35" s="684" t="s">
        <v>18</v>
      </c>
      <c r="D35" s="685"/>
      <c r="E35" s="685"/>
      <c r="F35" s="279">
        <f>F32+F33</f>
        <v>578030.11</v>
      </c>
      <c r="G35" s="315"/>
      <c r="H35" s="252"/>
      <c r="I35" s="1"/>
      <c r="L35" s="4"/>
    </row>
    <row r="36" spans="1:16" ht="19.149999999999999" customHeight="1" x14ac:dyDescent="0.2">
      <c r="A36" s="1"/>
      <c r="B36" s="419"/>
      <c r="C36" s="281"/>
      <c r="D36" s="281"/>
      <c r="E36" s="281"/>
      <c r="F36" s="281"/>
      <c r="G36" s="316"/>
      <c r="H36" s="252"/>
      <c r="I36" s="1"/>
      <c r="L36" s="4"/>
    </row>
    <row r="37" spans="1:16" ht="33" customHeight="1" x14ac:dyDescent="0.2">
      <c r="A37" s="1"/>
      <c r="B37" s="419"/>
      <c r="C37" s="513" t="s">
        <v>216</v>
      </c>
      <c r="D37" s="513"/>
      <c r="E37" s="513"/>
      <c r="F37" s="513"/>
      <c r="G37" s="256">
        <f>G19-H19-F35</f>
        <v>-878745.49</v>
      </c>
      <c r="H37" s="317"/>
      <c r="I37" s="1"/>
      <c r="L37" s="4"/>
    </row>
    <row r="38" spans="1:16" ht="22.9" customHeight="1" x14ac:dyDescent="0.2">
      <c r="A38" s="1"/>
      <c r="B38" s="318" t="s">
        <v>19</v>
      </c>
      <c r="C38" s="418"/>
      <c r="D38" s="418"/>
      <c r="E38" s="418"/>
      <c r="F38" s="418"/>
      <c r="G38" s="418"/>
      <c r="H38" s="320"/>
      <c r="I38" s="1"/>
      <c r="L38" s="4"/>
    </row>
    <row r="39" spans="1:16" ht="15.6" customHeight="1" x14ac:dyDescent="0.2">
      <c r="A39" s="1"/>
      <c r="B39" s="318" t="s">
        <v>149</v>
      </c>
      <c r="C39" s="418"/>
      <c r="D39" s="418"/>
      <c r="E39" s="418"/>
      <c r="F39" s="418"/>
      <c r="G39" s="418"/>
      <c r="H39" s="321"/>
      <c r="I39" s="1"/>
      <c r="L39" s="4"/>
    </row>
    <row r="40" spans="1:16" ht="15.6" customHeight="1" x14ac:dyDescent="0.2">
      <c r="A40" s="1"/>
      <c r="B40" s="318" t="s">
        <v>148</v>
      </c>
      <c r="C40" s="418"/>
      <c r="D40" s="418"/>
      <c r="E40" s="418"/>
      <c r="F40" s="418"/>
      <c r="G40" s="418"/>
      <c r="H40" s="321"/>
      <c r="I40" s="1"/>
      <c r="L40" s="4"/>
    </row>
    <row r="41" spans="1:16" ht="25.9" customHeight="1" x14ac:dyDescent="0.2">
      <c r="A41" s="1"/>
      <c r="B41" s="318"/>
      <c r="C41" s="418" t="s">
        <v>20</v>
      </c>
      <c r="D41" s="418"/>
      <c r="E41" s="418"/>
      <c r="F41" s="418" t="s">
        <v>172</v>
      </c>
      <c r="G41" s="418"/>
      <c r="H41" s="321"/>
      <c r="I41" s="1"/>
      <c r="P41" s="4"/>
    </row>
    <row r="42" spans="1:16" ht="24.6" customHeight="1" x14ac:dyDescent="0.2">
      <c r="A42" s="1"/>
      <c r="B42" s="318"/>
      <c r="C42" s="537" t="s">
        <v>21</v>
      </c>
      <c r="D42" s="537"/>
      <c r="E42" s="537"/>
      <c r="F42" s="537"/>
      <c r="G42" s="537"/>
      <c r="H42" s="321"/>
      <c r="I42" s="1"/>
      <c r="L42" s="4"/>
      <c r="P42" s="4"/>
    </row>
    <row r="43" spans="1:16" ht="27" customHeight="1" thickBot="1" x14ac:dyDescent="0.25">
      <c r="A43" s="1"/>
      <c r="B43" s="288"/>
      <c r="C43" s="515" t="s">
        <v>39</v>
      </c>
      <c r="D43" s="515"/>
      <c r="E43" s="515"/>
      <c r="F43" s="515"/>
      <c r="G43" s="515"/>
      <c r="H43" s="289"/>
      <c r="I43" s="1"/>
    </row>
  </sheetData>
  <mergeCells count="37">
    <mergeCell ref="J12:K12"/>
    <mergeCell ref="C13:E13"/>
    <mergeCell ref="F13:G13"/>
    <mergeCell ref="C8:G8"/>
    <mergeCell ref="C2:G2"/>
    <mergeCell ref="C3:G3"/>
    <mergeCell ref="C5:G5"/>
    <mergeCell ref="C6:G6"/>
    <mergeCell ref="C7:G7"/>
    <mergeCell ref="C19:E19"/>
    <mergeCell ref="C25:E25"/>
    <mergeCell ref="C26:E26"/>
    <mergeCell ref="C9:G9"/>
    <mergeCell ref="C10:F10"/>
    <mergeCell ref="C11:F11"/>
    <mergeCell ref="C24:E24"/>
    <mergeCell ref="C37:F37"/>
    <mergeCell ref="C42:G42"/>
    <mergeCell ref="C43:G43"/>
    <mergeCell ref="C34:E34"/>
    <mergeCell ref="C35:E35"/>
    <mergeCell ref="C33:E33"/>
    <mergeCell ref="C14:G14"/>
    <mergeCell ref="C16:E16"/>
    <mergeCell ref="C17:E17"/>
    <mergeCell ref="C18:E18"/>
    <mergeCell ref="C20:G20"/>
    <mergeCell ref="C28:E28"/>
    <mergeCell ref="C29:E29"/>
    <mergeCell ref="C30:E30"/>
    <mergeCell ref="C31:E31"/>
    <mergeCell ref="C32:E32"/>
    <mergeCell ref="C21:E21"/>
    <mergeCell ref="C22:E22"/>
    <mergeCell ref="C23:E23"/>
    <mergeCell ref="C27:E27"/>
    <mergeCell ref="C15:E15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6"/>
  <sheetViews>
    <sheetView workbookViewId="0">
      <selection activeCell="J27" sqref="J27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6.375" customWidth="1"/>
    <col min="6" max="6" width="13.625" customWidth="1"/>
    <col min="7" max="7" width="13.25" customWidth="1"/>
    <col min="8" max="8" width="14.75" customWidth="1"/>
    <col min="9" max="10" width="8.75" customWidth="1"/>
    <col min="13" max="13" width="8.75" bestFit="1" customWidth="1"/>
    <col min="14" max="14" width="9.8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15" customHeight="1" x14ac:dyDescent="0.2">
      <c r="A2" s="1"/>
      <c r="B2" s="322"/>
      <c r="C2" s="553"/>
      <c r="D2" s="553"/>
      <c r="E2" s="553"/>
      <c r="F2" s="553"/>
      <c r="G2" s="553"/>
      <c r="H2" s="323"/>
      <c r="I2" s="1"/>
    </row>
    <row r="3" spans="1:11" ht="22.9" customHeight="1" x14ac:dyDescent="0.2">
      <c r="A3" s="1"/>
      <c r="B3" s="251"/>
      <c r="C3" s="554" t="s">
        <v>27</v>
      </c>
      <c r="D3" s="554"/>
      <c r="E3" s="554"/>
      <c r="F3" s="554"/>
      <c r="G3" s="554"/>
      <c r="H3" s="252"/>
      <c r="I3" s="1"/>
    </row>
    <row r="4" spans="1:11" ht="6.75" customHeight="1" x14ac:dyDescent="0.2">
      <c r="A4" s="1"/>
      <c r="B4" s="251"/>
      <c r="C4" s="324"/>
      <c r="D4" s="324"/>
      <c r="E4" s="324"/>
      <c r="F4" s="324"/>
      <c r="G4" s="324"/>
      <c r="H4" s="252"/>
      <c r="I4" s="1"/>
    </row>
    <row r="5" spans="1:11" ht="14.25" customHeight="1" x14ac:dyDescent="0.2">
      <c r="A5" s="1"/>
      <c r="B5" s="251"/>
      <c r="C5" s="555" t="s">
        <v>175</v>
      </c>
      <c r="D5" s="555"/>
      <c r="E5" s="555"/>
      <c r="F5" s="555"/>
      <c r="G5" s="555"/>
      <c r="H5" s="252"/>
      <c r="I5" s="1"/>
    </row>
    <row r="6" spans="1:11" ht="17.25" customHeight="1" x14ac:dyDescent="0.2">
      <c r="A6" s="1"/>
      <c r="B6" s="251"/>
      <c r="C6" s="556" t="s">
        <v>210</v>
      </c>
      <c r="D6" s="556"/>
      <c r="E6" s="556"/>
      <c r="F6" s="556"/>
      <c r="G6" s="556"/>
      <c r="H6" s="252"/>
      <c r="I6" s="1"/>
    </row>
    <row r="7" spans="1:11" ht="2.25" customHeight="1" x14ac:dyDescent="0.2">
      <c r="A7" s="1"/>
      <c r="B7" s="251"/>
      <c r="C7" s="551"/>
      <c r="D7" s="551"/>
      <c r="E7" s="551"/>
      <c r="F7" s="551"/>
      <c r="G7" s="551"/>
      <c r="H7" s="252"/>
      <c r="I7" s="1"/>
    </row>
    <row r="8" spans="1:11" ht="17.45" customHeight="1" x14ac:dyDescent="0.2">
      <c r="A8" s="1"/>
      <c r="B8" s="251"/>
      <c r="C8" s="552" t="s">
        <v>28</v>
      </c>
      <c r="D8" s="552"/>
      <c r="E8" s="552"/>
      <c r="F8" s="552"/>
      <c r="G8" s="552"/>
      <c r="H8" s="252"/>
      <c r="I8" s="1"/>
    </row>
    <row r="9" spans="1:11" ht="18" customHeight="1" x14ac:dyDescent="0.2">
      <c r="A9" s="1"/>
      <c r="B9" s="251"/>
      <c r="C9" s="551"/>
      <c r="D9" s="551"/>
      <c r="E9" s="551"/>
      <c r="F9" s="551"/>
      <c r="G9" s="551"/>
      <c r="H9" s="252"/>
      <c r="I9" s="1"/>
    </row>
    <row r="10" spans="1:11" ht="15.75" customHeight="1" x14ac:dyDescent="0.2">
      <c r="A10" s="1"/>
      <c r="B10" s="251"/>
      <c r="C10" s="522" t="s">
        <v>3</v>
      </c>
      <c r="D10" s="522"/>
      <c r="E10" s="522"/>
      <c r="F10" s="522"/>
      <c r="G10" s="247">
        <v>149</v>
      </c>
      <c r="H10" s="252"/>
      <c r="I10" s="1"/>
    </row>
    <row r="11" spans="1:11" ht="15.75" customHeight="1" x14ac:dyDescent="0.2">
      <c r="A11" s="1"/>
      <c r="B11" s="251"/>
      <c r="C11" s="523" t="s">
        <v>4</v>
      </c>
      <c r="D11" s="523"/>
      <c r="E11" s="523"/>
      <c r="F11" s="523"/>
      <c r="G11" s="248">
        <v>3643.2</v>
      </c>
      <c r="H11" s="252"/>
      <c r="I11" s="1"/>
    </row>
    <row r="12" spans="1:11" ht="6.75" customHeight="1" x14ac:dyDescent="0.2">
      <c r="A12" s="1"/>
      <c r="B12" s="251"/>
      <c r="C12" s="326"/>
      <c r="D12" s="326"/>
      <c r="E12" s="326"/>
      <c r="F12" s="326"/>
      <c r="G12" s="327"/>
      <c r="H12" s="252"/>
      <c r="I12" s="1"/>
      <c r="J12" s="486"/>
      <c r="K12" s="486"/>
    </row>
    <row r="13" spans="1:11" ht="30.75" customHeight="1" x14ac:dyDescent="0.2">
      <c r="A13" s="1"/>
      <c r="B13" s="251"/>
      <c r="C13" s="536" t="s">
        <v>208</v>
      </c>
      <c r="D13" s="536"/>
      <c r="E13" s="536"/>
      <c r="F13" s="527">
        <v>-986208.98</v>
      </c>
      <c r="G13" s="527"/>
      <c r="H13" s="252"/>
      <c r="I13" s="1"/>
    </row>
    <row r="14" spans="1:11" ht="15.6" customHeight="1" x14ac:dyDescent="0.2">
      <c r="A14" s="1"/>
      <c r="B14" s="251"/>
      <c r="C14" s="551"/>
      <c r="D14" s="551"/>
      <c r="E14" s="551"/>
      <c r="F14" s="551"/>
      <c r="G14" s="551"/>
      <c r="H14" s="252"/>
      <c r="I14" s="1"/>
    </row>
    <row r="15" spans="1:11" s="116" customFormat="1" ht="21" customHeight="1" x14ac:dyDescent="0.2">
      <c r="A15" s="115"/>
      <c r="B15" s="253"/>
      <c r="C15" s="496" t="s">
        <v>5</v>
      </c>
      <c r="D15" s="496"/>
      <c r="E15" s="496"/>
      <c r="F15" s="496"/>
      <c r="G15" s="496"/>
      <c r="H15" s="255"/>
      <c r="I15" s="115"/>
      <c r="K15" s="117"/>
    </row>
    <row r="16" spans="1:11" ht="15.75" customHeight="1" x14ac:dyDescent="0.2">
      <c r="A16" s="1"/>
      <c r="B16" s="251"/>
      <c r="C16" s="328"/>
      <c r="D16" s="328"/>
      <c r="E16" s="328"/>
      <c r="F16" s="329"/>
      <c r="G16" s="329"/>
      <c r="H16" s="252"/>
      <c r="I16" s="1"/>
    </row>
    <row r="17" spans="1:14" ht="41.25" customHeight="1" x14ac:dyDescent="0.2">
      <c r="A17" s="1"/>
      <c r="B17" s="251"/>
      <c r="C17" s="512" t="s">
        <v>6</v>
      </c>
      <c r="D17" s="512"/>
      <c r="E17" s="512"/>
      <c r="F17" s="256" t="s">
        <v>7</v>
      </c>
      <c r="G17" s="257" t="s">
        <v>8</v>
      </c>
      <c r="H17" s="258" t="s">
        <v>207</v>
      </c>
      <c r="I17" s="1"/>
    </row>
    <row r="18" spans="1:14" ht="15.75" customHeight="1" x14ac:dyDescent="0.25">
      <c r="A18" s="1"/>
      <c r="B18" s="251"/>
      <c r="C18" s="498" t="s">
        <v>9</v>
      </c>
      <c r="D18" s="498"/>
      <c r="E18" s="498"/>
      <c r="F18" s="303">
        <f>F21-F20-F19</f>
        <v>930438.12</v>
      </c>
      <c r="G18" s="304">
        <f>G21-G20-G19</f>
        <v>898019.58000000007</v>
      </c>
      <c r="H18" s="307">
        <f>F18-G18</f>
        <v>32418.539999999921</v>
      </c>
      <c r="I18" s="1"/>
    </row>
    <row r="19" spans="1:14" ht="15.75" customHeight="1" x14ac:dyDescent="0.25">
      <c r="A19" s="1"/>
      <c r="B19" s="251"/>
      <c r="C19" s="498" t="s">
        <v>140</v>
      </c>
      <c r="D19" s="498"/>
      <c r="E19" s="498"/>
      <c r="F19" s="303">
        <v>0</v>
      </c>
      <c r="G19" s="304">
        <v>0</v>
      </c>
      <c r="H19" s="306">
        <v>0</v>
      </c>
      <c r="I19" s="1"/>
      <c r="J19" s="4"/>
      <c r="K19" s="4"/>
    </row>
    <row r="20" spans="1:14" ht="15.75" customHeight="1" x14ac:dyDescent="0.25">
      <c r="A20" s="1"/>
      <c r="B20" s="251"/>
      <c r="C20" s="498" t="s">
        <v>141</v>
      </c>
      <c r="D20" s="498"/>
      <c r="E20" s="498"/>
      <c r="F20" s="303">
        <v>2597.52</v>
      </c>
      <c r="G20" s="304">
        <v>3785.46</v>
      </c>
      <c r="H20" s="307">
        <f>F20-G20</f>
        <v>-1187.94</v>
      </c>
      <c r="I20" s="1"/>
      <c r="J20" s="4"/>
      <c r="N20" s="4"/>
    </row>
    <row r="21" spans="1:14" ht="15.75" customHeight="1" x14ac:dyDescent="0.25">
      <c r="A21" s="1"/>
      <c r="B21" s="251"/>
      <c r="C21" s="534" t="s">
        <v>10</v>
      </c>
      <c r="D21" s="534"/>
      <c r="E21" s="534"/>
      <c r="F21" s="263">
        <v>933035.64</v>
      </c>
      <c r="G21" s="264">
        <v>901805.04</v>
      </c>
      <c r="H21" s="308">
        <f>F21-G21-F13</f>
        <v>1017439.58</v>
      </c>
      <c r="I21" s="1"/>
      <c r="J21" s="4"/>
    </row>
    <row r="22" spans="1:14" s="114" customFormat="1" ht="22.9" customHeight="1" x14ac:dyDescent="0.2">
      <c r="A22" s="113"/>
      <c r="B22" s="266"/>
      <c r="C22" s="496" t="s">
        <v>11</v>
      </c>
      <c r="D22" s="496"/>
      <c r="E22" s="496"/>
      <c r="F22" s="496"/>
      <c r="G22" s="496"/>
      <c r="H22" s="267"/>
      <c r="I22" s="113"/>
    </row>
    <row r="23" spans="1:14" ht="15.75" customHeight="1" x14ac:dyDescent="0.2">
      <c r="A23" s="1"/>
      <c r="B23" s="251"/>
      <c r="C23" s="511" t="s">
        <v>12</v>
      </c>
      <c r="D23" s="511"/>
      <c r="E23" s="511"/>
      <c r="F23" s="309">
        <v>113435.04</v>
      </c>
      <c r="G23" s="270"/>
      <c r="H23" s="252"/>
      <c r="I23" s="1"/>
    </row>
    <row r="24" spans="1:14" ht="15.75" customHeight="1" x14ac:dyDescent="0.2">
      <c r="A24" s="1"/>
      <c r="B24" s="251"/>
      <c r="C24" s="511" t="s">
        <v>13</v>
      </c>
      <c r="D24" s="511"/>
      <c r="E24" s="511"/>
      <c r="F24" s="309">
        <v>123396</v>
      </c>
      <c r="G24" s="270"/>
      <c r="H24" s="252"/>
      <c r="I24" s="1"/>
      <c r="L24" s="4"/>
      <c r="M24" s="4"/>
    </row>
    <row r="25" spans="1:14" ht="15.75" customHeight="1" x14ac:dyDescent="0.2">
      <c r="A25" s="1"/>
      <c r="B25" s="251"/>
      <c r="C25" s="511" t="s">
        <v>174</v>
      </c>
      <c r="D25" s="511"/>
      <c r="E25" s="511"/>
      <c r="F25" s="309">
        <v>116467.32</v>
      </c>
      <c r="G25" s="270"/>
      <c r="H25" s="252"/>
      <c r="I25" s="1"/>
    </row>
    <row r="26" spans="1:14" ht="15.75" customHeight="1" x14ac:dyDescent="0.2">
      <c r="A26" s="1"/>
      <c r="B26" s="251"/>
      <c r="C26" s="511" t="s">
        <v>173</v>
      </c>
      <c r="D26" s="511"/>
      <c r="E26" s="511"/>
      <c r="F26" s="309">
        <v>22080.720000000001</v>
      </c>
      <c r="G26" s="270"/>
      <c r="H26" s="252"/>
      <c r="I26" s="1"/>
    </row>
    <row r="27" spans="1:14" ht="15.75" customHeight="1" x14ac:dyDescent="0.2">
      <c r="A27" s="1"/>
      <c r="B27" s="251"/>
      <c r="C27" s="511" t="s">
        <v>15</v>
      </c>
      <c r="D27" s="511"/>
      <c r="E27" s="511"/>
      <c r="F27" s="309">
        <v>75770.399999999994</v>
      </c>
      <c r="G27" s="270"/>
      <c r="H27" s="252"/>
      <c r="I27" s="1"/>
    </row>
    <row r="28" spans="1:14" ht="15.75" customHeight="1" x14ac:dyDescent="0.2">
      <c r="A28" s="1"/>
      <c r="B28" s="251"/>
      <c r="C28" s="511" t="s">
        <v>16</v>
      </c>
      <c r="D28" s="511"/>
      <c r="E28" s="511"/>
      <c r="F28" s="309">
        <v>148938.48000000001</v>
      </c>
      <c r="G28" s="270"/>
      <c r="H28" s="252"/>
      <c r="I28" s="1"/>
    </row>
    <row r="29" spans="1:14" ht="30.75" customHeight="1" x14ac:dyDescent="0.2">
      <c r="A29" s="1"/>
      <c r="B29" s="251"/>
      <c r="C29" s="511" t="s">
        <v>17</v>
      </c>
      <c r="D29" s="511"/>
      <c r="E29" s="511"/>
      <c r="F29" s="310">
        <v>123826.32</v>
      </c>
      <c r="G29" s="270"/>
      <c r="H29" s="252"/>
      <c r="I29" s="1"/>
      <c r="L29" s="4"/>
      <c r="N29" s="4"/>
    </row>
    <row r="30" spans="1:14" ht="14.25" customHeight="1" x14ac:dyDescent="0.25">
      <c r="A30" s="1"/>
      <c r="B30" s="251"/>
      <c r="C30" s="498" t="s">
        <v>151</v>
      </c>
      <c r="D30" s="498"/>
      <c r="E30" s="499"/>
      <c r="F30" s="259">
        <v>0</v>
      </c>
      <c r="G30" s="270"/>
      <c r="H30" s="252"/>
      <c r="I30" s="1"/>
    </row>
    <row r="31" spans="1:14" ht="15.6" customHeight="1" x14ac:dyDescent="0.25">
      <c r="A31" s="1"/>
      <c r="B31" s="251"/>
      <c r="C31" s="500" t="s">
        <v>108</v>
      </c>
      <c r="D31" s="549"/>
      <c r="E31" s="550"/>
      <c r="F31" s="330">
        <v>2597.52</v>
      </c>
      <c r="G31" s="270"/>
      <c r="H31" s="252"/>
      <c r="I31" s="1"/>
    </row>
    <row r="32" spans="1:14" ht="22.9" customHeight="1" thickBot="1" x14ac:dyDescent="0.25">
      <c r="A32" s="1"/>
      <c r="B32" s="251"/>
      <c r="C32" s="503" t="s">
        <v>109</v>
      </c>
      <c r="D32" s="538"/>
      <c r="E32" s="538"/>
      <c r="F32" s="311">
        <v>9524.64</v>
      </c>
      <c r="G32" s="270"/>
      <c r="H32" s="252"/>
      <c r="I32" s="1"/>
      <c r="L32" s="4"/>
    </row>
    <row r="33" spans="1:16" ht="18" hidden="1" customHeight="1" thickBot="1" x14ac:dyDescent="0.25">
      <c r="A33" s="1"/>
      <c r="B33" s="251"/>
      <c r="C33" s="539" t="s">
        <v>110</v>
      </c>
      <c r="D33" s="540"/>
      <c r="E33" s="541"/>
      <c r="F33" s="312"/>
      <c r="G33" s="270"/>
      <c r="H33" s="252"/>
      <c r="I33" s="1"/>
      <c r="L33" s="4"/>
    </row>
    <row r="34" spans="1:16" ht="18" customHeight="1" thickBot="1" x14ac:dyDescent="0.25">
      <c r="A34" s="1"/>
      <c r="B34" s="251"/>
      <c r="C34" s="542" t="s">
        <v>145</v>
      </c>
      <c r="D34" s="543"/>
      <c r="E34" s="544"/>
      <c r="F34" s="275">
        <f>SUM(F23:F33)</f>
        <v>736036.44000000006</v>
      </c>
      <c r="G34" s="276"/>
      <c r="H34" s="252"/>
      <c r="I34" s="1"/>
      <c r="L34" s="4"/>
    </row>
    <row r="35" spans="1:16" ht="29.45" customHeight="1" x14ac:dyDescent="0.2">
      <c r="A35" s="1"/>
      <c r="B35" s="251"/>
      <c r="C35" s="545" t="s">
        <v>150</v>
      </c>
      <c r="D35" s="545"/>
      <c r="E35" s="546"/>
      <c r="F35" s="313">
        <v>131600</v>
      </c>
      <c r="G35" s="270"/>
      <c r="H35" s="252"/>
      <c r="I35" s="1"/>
      <c r="L35" s="4"/>
    </row>
    <row r="36" spans="1:16" ht="30.6" customHeight="1" thickBot="1" x14ac:dyDescent="0.25">
      <c r="A36" s="1"/>
      <c r="B36" s="251"/>
      <c r="C36" s="547" t="s">
        <v>144</v>
      </c>
      <c r="D36" s="548"/>
      <c r="E36" s="548"/>
      <c r="F36" s="314">
        <v>196999.2</v>
      </c>
      <c r="G36" s="276"/>
      <c r="H36" s="252"/>
      <c r="I36" s="1"/>
      <c r="L36" s="4"/>
    </row>
    <row r="37" spans="1:16" ht="22.9" customHeight="1" thickBot="1" x14ac:dyDescent="0.35">
      <c r="A37" s="1"/>
      <c r="B37" s="251"/>
      <c r="C37" s="518" t="s">
        <v>18</v>
      </c>
      <c r="D37" s="519"/>
      <c r="E37" s="519"/>
      <c r="F37" s="279">
        <f>F34+F35</f>
        <v>867636.44000000006</v>
      </c>
      <c r="G37" s="315"/>
      <c r="H37" s="252"/>
      <c r="I37" s="1"/>
      <c r="L37" s="4"/>
    </row>
    <row r="38" spans="1:16" ht="19.899999999999999" customHeight="1" x14ac:dyDescent="0.2">
      <c r="A38" s="1"/>
      <c r="B38" s="251"/>
      <c r="C38" s="281"/>
      <c r="D38" s="281"/>
      <c r="E38" s="281"/>
      <c r="F38" s="281"/>
      <c r="G38" s="316"/>
      <c r="H38" s="252"/>
      <c r="I38" s="1"/>
      <c r="P38" s="4"/>
    </row>
    <row r="39" spans="1:16" ht="35.25" customHeight="1" x14ac:dyDescent="0.2">
      <c r="A39" s="1"/>
      <c r="B39" s="251"/>
      <c r="C39" s="513" t="s">
        <v>209</v>
      </c>
      <c r="D39" s="513"/>
      <c r="E39" s="513"/>
      <c r="F39" s="513"/>
      <c r="G39" s="256">
        <f>G21-H21-F37</f>
        <v>-983270.98</v>
      </c>
      <c r="H39" s="317"/>
      <c r="I39" s="1"/>
      <c r="L39" s="4"/>
      <c r="P39" s="4"/>
    </row>
    <row r="40" spans="1:16" ht="33" customHeight="1" x14ac:dyDescent="0.2">
      <c r="A40" s="1"/>
      <c r="B40" s="318" t="s">
        <v>19</v>
      </c>
      <c r="C40" s="319"/>
      <c r="D40" s="319"/>
      <c r="E40" s="319"/>
      <c r="F40" s="319"/>
      <c r="G40" s="319"/>
      <c r="H40" s="320"/>
      <c r="I40" s="1"/>
    </row>
    <row r="41" spans="1:16" ht="13.9" customHeight="1" x14ac:dyDescent="0.2">
      <c r="A41" s="1"/>
      <c r="B41" s="318" t="s">
        <v>149</v>
      </c>
      <c r="C41" s="319"/>
      <c r="D41" s="319"/>
      <c r="E41" s="319"/>
      <c r="F41" s="319"/>
      <c r="G41" s="319"/>
      <c r="H41" s="321"/>
      <c r="I41" s="1"/>
    </row>
    <row r="42" spans="1:16" x14ac:dyDescent="0.2">
      <c r="B42" s="318" t="s">
        <v>148</v>
      </c>
      <c r="C42" s="319"/>
      <c r="D42" s="319"/>
      <c r="E42" s="319"/>
      <c r="F42" s="319"/>
      <c r="G42" s="319"/>
      <c r="H42" s="321"/>
    </row>
    <row r="43" spans="1:16" ht="6.6" customHeight="1" x14ac:dyDescent="0.2">
      <c r="B43" s="318"/>
      <c r="C43" s="319"/>
      <c r="D43" s="319"/>
      <c r="E43" s="319"/>
      <c r="F43" s="319"/>
      <c r="G43" s="319"/>
      <c r="H43" s="321"/>
    </row>
    <row r="44" spans="1:16" x14ac:dyDescent="0.2">
      <c r="B44" s="318"/>
      <c r="C44" s="319" t="s">
        <v>20</v>
      </c>
      <c r="D44" s="319"/>
      <c r="E44" s="319"/>
      <c r="F44" s="319" t="s">
        <v>172</v>
      </c>
      <c r="G44" s="319"/>
      <c r="H44" s="321"/>
    </row>
    <row r="45" spans="1:16" ht="13.9" customHeight="1" x14ac:dyDescent="0.2">
      <c r="B45" s="318"/>
      <c r="C45" s="537" t="s">
        <v>21</v>
      </c>
      <c r="D45" s="537"/>
      <c r="E45" s="537"/>
      <c r="F45" s="537"/>
      <c r="G45" s="537"/>
      <c r="H45" s="321"/>
    </row>
    <row r="46" spans="1:16" ht="14.45" customHeight="1" thickBot="1" x14ac:dyDescent="0.25">
      <c r="B46" s="288"/>
      <c r="C46" s="515" t="s">
        <v>39</v>
      </c>
      <c r="D46" s="515"/>
      <c r="E46" s="515"/>
      <c r="F46" s="515"/>
      <c r="G46" s="515"/>
      <c r="H46" s="289"/>
    </row>
  </sheetData>
  <mergeCells count="38">
    <mergeCell ref="C8:G8"/>
    <mergeCell ref="C2:G2"/>
    <mergeCell ref="C3:G3"/>
    <mergeCell ref="C5:G5"/>
    <mergeCell ref="C6:G6"/>
    <mergeCell ref="C7:G7"/>
    <mergeCell ref="C9:G9"/>
    <mergeCell ref="C10:F10"/>
    <mergeCell ref="C11:F11"/>
    <mergeCell ref="J12:K12"/>
    <mergeCell ref="C13:E13"/>
    <mergeCell ref="F13:G13"/>
    <mergeCell ref="C15:G15"/>
    <mergeCell ref="C18:E18"/>
    <mergeCell ref="C19:E19"/>
    <mergeCell ref="C14:G14"/>
    <mergeCell ref="C17:E17"/>
    <mergeCell ref="C31:E31"/>
    <mergeCell ref="C20:E20"/>
    <mergeCell ref="C21:E21"/>
    <mergeCell ref="C22:G22"/>
    <mergeCell ref="C24:E24"/>
    <mergeCell ref="C23:E23"/>
    <mergeCell ref="C25:E25"/>
    <mergeCell ref="C27:E27"/>
    <mergeCell ref="C28:E28"/>
    <mergeCell ref="C29:E29"/>
    <mergeCell ref="C30:E30"/>
    <mergeCell ref="C26:E26"/>
    <mergeCell ref="C39:F39"/>
    <mergeCell ref="C45:G45"/>
    <mergeCell ref="C46:G46"/>
    <mergeCell ref="C32:E32"/>
    <mergeCell ref="C33:E33"/>
    <mergeCell ref="C34:E34"/>
    <mergeCell ref="C35:E35"/>
    <mergeCell ref="C36:E36"/>
    <mergeCell ref="C37:E37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4"/>
  <sheetViews>
    <sheetView workbookViewId="0">
      <selection activeCell="K20" sqref="K20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5.25" customWidth="1"/>
    <col min="9" max="10" width="8.75" customWidth="1"/>
    <col min="12" max="12" width="10.5" bestFit="1" customWidth="1"/>
    <col min="13" max="13" width="8.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1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96</v>
      </c>
      <c r="D3" s="530"/>
      <c r="E3" s="530"/>
      <c r="F3" s="530"/>
      <c r="G3" s="530"/>
      <c r="H3" s="245"/>
      <c r="I3" s="1"/>
    </row>
    <row r="4" spans="1:11" ht="5.25" customHeight="1" x14ac:dyDescent="0.2">
      <c r="A4" s="1"/>
      <c r="B4" s="244"/>
      <c r="C4" s="416"/>
      <c r="D4" s="416"/>
      <c r="E4" s="416"/>
      <c r="F4" s="416"/>
      <c r="G4" s="416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7.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193</v>
      </c>
      <c r="D8" s="528"/>
      <c r="E8" s="528"/>
      <c r="F8" s="528"/>
      <c r="G8" s="528"/>
      <c r="H8" s="245"/>
      <c r="I8" s="1"/>
    </row>
    <row r="9" spans="1:11" ht="12.75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64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420">
        <v>1632.7</v>
      </c>
      <c r="H11" s="245"/>
      <c r="I11" s="1"/>
    </row>
    <row r="12" spans="1:11" ht="9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9" customHeight="1" x14ac:dyDescent="0.2">
      <c r="A13" s="1"/>
      <c r="B13" s="419"/>
      <c r="C13" s="526" t="s">
        <v>202</v>
      </c>
      <c r="D13" s="526"/>
      <c r="E13" s="526"/>
      <c r="F13" s="688">
        <v>-713006.06</v>
      </c>
      <c r="G13" s="688"/>
      <c r="H13" s="252"/>
      <c r="I13" s="1"/>
    </row>
    <row r="14" spans="1:11" ht="25.9" customHeight="1" x14ac:dyDescent="0.2">
      <c r="A14" s="1"/>
      <c r="B14" s="419"/>
      <c r="C14" s="659" t="s">
        <v>5</v>
      </c>
      <c r="D14" s="659"/>
      <c r="E14" s="659"/>
      <c r="F14" s="659"/>
      <c r="G14" s="659"/>
      <c r="H14" s="252"/>
      <c r="I14" s="1"/>
    </row>
    <row r="15" spans="1:11" ht="42" customHeight="1" x14ac:dyDescent="0.2">
      <c r="A15" s="1"/>
      <c r="B15" s="419"/>
      <c r="C15" s="512" t="s">
        <v>6</v>
      </c>
      <c r="D15" s="512"/>
      <c r="E15" s="512"/>
      <c r="F15" s="256" t="s">
        <v>7</v>
      </c>
      <c r="G15" s="257" t="s">
        <v>8</v>
      </c>
      <c r="H15" s="408" t="s">
        <v>207</v>
      </c>
      <c r="I15" s="1"/>
    </row>
    <row r="16" spans="1:11" ht="16.149999999999999" customHeight="1" x14ac:dyDescent="0.25">
      <c r="A16" s="1"/>
      <c r="B16" s="419"/>
      <c r="C16" s="498" t="s">
        <v>9</v>
      </c>
      <c r="D16" s="498"/>
      <c r="E16" s="498"/>
      <c r="F16" s="303">
        <f>F19-F18-F17</f>
        <v>421041.36</v>
      </c>
      <c r="G16" s="304">
        <f>G19-G18-G17</f>
        <v>351094.82</v>
      </c>
      <c r="H16" s="431">
        <f>F16-G16</f>
        <v>69946.539999999979</v>
      </c>
      <c r="I16" s="1"/>
      <c r="K16" s="4"/>
    </row>
    <row r="17" spans="1:14" ht="15.75" customHeight="1" x14ac:dyDescent="0.25">
      <c r="A17" s="1"/>
      <c r="B17" s="419"/>
      <c r="C17" s="498" t="s">
        <v>140</v>
      </c>
      <c r="D17" s="498"/>
      <c r="E17" s="498"/>
      <c r="F17" s="303">
        <v>21356.04</v>
      </c>
      <c r="G17" s="304">
        <v>18571.52</v>
      </c>
      <c r="H17" s="431">
        <f>F17-G17</f>
        <v>2784.5200000000004</v>
      </c>
      <c r="I17" s="1"/>
    </row>
    <row r="18" spans="1:14" ht="15" customHeight="1" x14ac:dyDescent="0.25">
      <c r="A18" s="1"/>
      <c r="B18" s="419"/>
      <c r="C18" s="498" t="s">
        <v>141</v>
      </c>
      <c r="D18" s="498"/>
      <c r="E18" s="498"/>
      <c r="F18" s="303">
        <v>1175.52</v>
      </c>
      <c r="G18" s="304">
        <v>1022.29</v>
      </c>
      <c r="H18" s="431">
        <f>F18-G18</f>
        <v>153.23000000000002</v>
      </c>
      <c r="I18" s="1"/>
    </row>
    <row r="19" spans="1:14" ht="18" customHeight="1" x14ac:dyDescent="0.25">
      <c r="A19" s="1"/>
      <c r="B19" s="419"/>
      <c r="C19" s="534" t="s">
        <v>10</v>
      </c>
      <c r="D19" s="534"/>
      <c r="E19" s="534"/>
      <c r="F19" s="263">
        <v>443572.92</v>
      </c>
      <c r="G19" s="264">
        <v>370688.63</v>
      </c>
      <c r="H19" s="308">
        <f>F19-G19-F13</f>
        <v>785890.35000000009</v>
      </c>
      <c r="I19" s="1"/>
    </row>
    <row r="20" spans="1:14" ht="25.15" customHeight="1" x14ac:dyDescent="0.2">
      <c r="A20" s="1"/>
      <c r="B20" s="419"/>
      <c r="C20" s="686" t="s">
        <v>11</v>
      </c>
      <c r="D20" s="686"/>
      <c r="E20" s="686"/>
      <c r="F20" s="686"/>
      <c r="G20" s="686"/>
      <c r="H20" s="252"/>
      <c r="I20" s="1"/>
      <c r="J20" s="4"/>
      <c r="K20" s="4"/>
    </row>
    <row r="21" spans="1:14" ht="15.75" customHeight="1" x14ac:dyDescent="0.2">
      <c r="A21" s="1"/>
      <c r="B21" s="419"/>
      <c r="C21" s="511" t="s">
        <v>12</v>
      </c>
      <c r="D21" s="511"/>
      <c r="E21" s="511"/>
      <c r="F21" s="309">
        <v>51332.15</v>
      </c>
      <c r="G21" s="270"/>
      <c r="H21" s="252"/>
      <c r="I21" s="1"/>
      <c r="J21" s="4"/>
      <c r="N21" s="4"/>
    </row>
    <row r="22" spans="1:14" ht="15.75" customHeight="1" x14ac:dyDescent="0.2">
      <c r="A22" s="1"/>
      <c r="B22" s="419"/>
      <c r="C22" s="511" t="s">
        <v>13</v>
      </c>
      <c r="D22" s="511"/>
      <c r="E22" s="511"/>
      <c r="F22" s="309">
        <v>55838.41</v>
      </c>
      <c r="G22" s="270"/>
      <c r="H22" s="252"/>
      <c r="I22" s="1"/>
      <c r="J22" s="4"/>
    </row>
    <row r="23" spans="1:14" ht="17.45" customHeight="1" x14ac:dyDescent="0.2">
      <c r="A23" s="1"/>
      <c r="B23" s="419"/>
      <c r="C23" s="511" t="s">
        <v>174</v>
      </c>
      <c r="D23" s="511"/>
      <c r="E23" s="511"/>
      <c r="F23" s="309">
        <v>52703.88</v>
      </c>
      <c r="G23" s="270"/>
      <c r="H23" s="252"/>
      <c r="I23" s="1"/>
      <c r="J23" s="4"/>
    </row>
    <row r="24" spans="1:14" ht="17.45" customHeight="1" x14ac:dyDescent="0.2">
      <c r="A24" s="1"/>
      <c r="B24" s="419"/>
      <c r="C24" s="511" t="s">
        <v>173</v>
      </c>
      <c r="D24" s="511"/>
      <c r="E24" s="511"/>
      <c r="F24" s="309">
        <v>9992.16</v>
      </c>
      <c r="G24" s="270"/>
      <c r="H24" s="252"/>
      <c r="I24" s="1"/>
      <c r="J24" s="4"/>
    </row>
    <row r="25" spans="1:14" ht="15.6" customHeight="1" x14ac:dyDescent="0.2">
      <c r="A25" s="1"/>
      <c r="B25" s="419"/>
      <c r="C25" s="511" t="s">
        <v>15</v>
      </c>
      <c r="D25" s="511"/>
      <c r="E25" s="511"/>
      <c r="F25" s="309">
        <v>34286.74</v>
      </c>
      <c r="G25" s="270"/>
      <c r="H25" s="252"/>
      <c r="I25" s="1"/>
    </row>
    <row r="26" spans="1:14" ht="15.75" customHeight="1" x14ac:dyDescent="0.2">
      <c r="A26" s="1"/>
      <c r="B26" s="419"/>
      <c r="C26" s="511" t="s">
        <v>16</v>
      </c>
      <c r="D26" s="511"/>
      <c r="E26" s="511"/>
      <c r="F26" s="309">
        <v>67397.94</v>
      </c>
      <c r="G26" s="270"/>
      <c r="H26" s="252"/>
      <c r="I26" s="1"/>
    </row>
    <row r="27" spans="1:14" ht="31.5" customHeight="1" x14ac:dyDescent="0.2">
      <c r="A27" s="1"/>
      <c r="B27" s="419"/>
      <c r="C27" s="511" t="s">
        <v>17</v>
      </c>
      <c r="D27" s="511"/>
      <c r="E27" s="511"/>
      <c r="F27" s="310">
        <v>56034.33</v>
      </c>
      <c r="G27" s="270"/>
      <c r="H27" s="252"/>
      <c r="I27" s="1"/>
      <c r="L27" s="4"/>
      <c r="M27" s="4"/>
    </row>
    <row r="28" spans="1:14" ht="15.75" customHeight="1" x14ac:dyDescent="0.25">
      <c r="A28" s="1"/>
      <c r="B28" s="419"/>
      <c r="C28" s="498" t="s">
        <v>151</v>
      </c>
      <c r="D28" s="498"/>
      <c r="E28" s="499"/>
      <c r="F28" s="303">
        <v>21356.04</v>
      </c>
      <c r="G28" s="270"/>
      <c r="H28" s="252"/>
      <c r="I28" s="1"/>
    </row>
    <row r="29" spans="1:14" ht="15.75" customHeight="1" x14ac:dyDescent="0.25">
      <c r="A29" s="1"/>
      <c r="B29" s="419"/>
      <c r="C29" s="500" t="s">
        <v>108</v>
      </c>
      <c r="D29" s="549"/>
      <c r="E29" s="550"/>
      <c r="F29" s="303">
        <v>1175.52</v>
      </c>
      <c r="G29" s="270"/>
      <c r="H29" s="252"/>
      <c r="I29" s="1"/>
      <c r="L29" s="4"/>
    </row>
    <row r="30" spans="1:14" ht="15.75" customHeight="1" thickBot="1" x14ac:dyDescent="0.25">
      <c r="A30" s="1"/>
      <c r="B30" s="419"/>
      <c r="C30" s="503" t="s">
        <v>109</v>
      </c>
      <c r="D30" s="538"/>
      <c r="E30" s="538"/>
      <c r="F30" s="341">
        <v>4310.33</v>
      </c>
      <c r="G30" s="270"/>
      <c r="H30" s="252"/>
      <c r="I30" s="1"/>
    </row>
    <row r="31" spans="1:14" ht="14.25" hidden="1" customHeight="1" thickBot="1" x14ac:dyDescent="0.25">
      <c r="A31" s="1"/>
      <c r="B31" s="419"/>
      <c r="C31" s="539" t="s">
        <v>110</v>
      </c>
      <c r="D31" s="540"/>
      <c r="E31" s="541"/>
      <c r="F31" s="312"/>
      <c r="G31" s="270"/>
      <c r="H31" s="252"/>
      <c r="I31" s="1"/>
    </row>
    <row r="32" spans="1:14" ht="24" customHeight="1" thickBot="1" x14ac:dyDescent="0.25">
      <c r="A32" s="1"/>
      <c r="B32" s="419"/>
      <c r="C32" s="542" t="s">
        <v>145</v>
      </c>
      <c r="D32" s="543"/>
      <c r="E32" s="544"/>
      <c r="F32" s="275">
        <f>SUM(F21:F31)</f>
        <v>354427.50000000006</v>
      </c>
      <c r="G32" s="270"/>
      <c r="H32" s="252"/>
      <c r="I32" s="1"/>
      <c r="L32" s="4"/>
    </row>
    <row r="33" spans="1:16" ht="31.9" customHeight="1" x14ac:dyDescent="0.2">
      <c r="A33" s="1"/>
      <c r="B33" s="419"/>
      <c r="C33" s="545" t="s">
        <v>150</v>
      </c>
      <c r="D33" s="545"/>
      <c r="E33" s="546"/>
      <c r="F33" s="313">
        <v>166612</v>
      </c>
      <c r="G33" s="270"/>
      <c r="H33" s="252"/>
      <c r="I33" s="1"/>
    </row>
    <row r="34" spans="1:16" ht="31.5" customHeight="1" thickBot="1" x14ac:dyDescent="0.25">
      <c r="A34" s="1"/>
      <c r="B34" s="419"/>
      <c r="C34" s="547" t="s">
        <v>152</v>
      </c>
      <c r="D34" s="548"/>
      <c r="E34" s="548"/>
      <c r="F34" s="314">
        <v>68806.320000000007</v>
      </c>
      <c r="G34" s="270"/>
      <c r="H34" s="252"/>
      <c r="I34" s="1"/>
      <c r="L34" s="4"/>
    </row>
    <row r="35" spans="1:16" ht="15.6" customHeight="1" thickBot="1" x14ac:dyDescent="0.35">
      <c r="A35" s="1"/>
      <c r="B35" s="419"/>
      <c r="C35" s="684" t="s">
        <v>18</v>
      </c>
      <c r="D35" s="685"/>
      <c r="E35" s="685"/>
      <c r="F35" s="279">
        <f>F32+F33</f>
        <v>521039.50000000006</v>
      </c>
      <c r="G35" s="315"/>
      <c r="H35" s="252"/>
      <c r="I35" s="1"/>
      <c r="L35" s="4"/>
    </row>
    <row r="36" spans="1:16" ht="17.45" customHeight="1" x14ac:dyDescent="0.2">
      <c r="A36" s="1"/>
      <c r="B36" s="419"/>
      <c r="C36" s="281"/>
      <c r="D36" s="281"/>
      <c r="E36" s="281"/>
      <c r="F36" s="281"/>
      <c r="G36" s="316"/>
      <c r="H36" s="252"/>
      <c r="I36" s="1"/>
      <c r="L36" s="4"/>
    </row>
    <row r="37" spans="1:16" ht="32.450000000000003" customHeight="1" x14ac:dyDescent="0.2">
      <c r="A37" s="1"/>
      <c r="B37" s="419"/>
      <c r="C37" s="513" t="s">
        <v>216</v>
      </c>
      <c r="D37" s="513"/>
      <c r="E37" s="513"/>
      <c r="F37" s="513"/>
      <c r="G37" s="256">
        <f>G19-F35-H19</f>
        <v>-936241.2200000002</v>
      </c>
      <c r="H37" s="317"/>
      <c r="I37" s="1"/>
      <c r="L37" s="4"/>
    </row>
    <row r="38" spans="1:16" ht="24" customHeight="1" x14ac:dyDescent="0.2">
      <c r="A38" s="1"/>
      <c r="B38" s="318" t="s">
        <v>19</v>
      </c>
      <c r="C38" s="418"/>
      <c r="D38" s="418"/>
      <c r="E38" s="418"/>
      <c r="F38" s="418"/>
      <c r="G38" s="418"/>
      <c r="H38" s="320"/>
      <c r="I38" s="1"/>
      <c r="L38" s="4"/>
    </row>
    <row r="39" spans="1:16" ht="15.6" customHeight="1" x14ac:dyDescent="0.2">
      <c r="A39" s="1"/>
      <c r="B39" s="318" t="s">
        <v>149</v>
      </c>
      <c r="C39" s="418"/>
      <c r="D39" s="418"/>
      <c r="E39" s="418"/>
      <c r="F39" s="418"/>
      <c r="G39" s="418"/>
      <c r="H39" s="321"/>
      <c r="I39" s="1"/>
      <c r="L39" s="4"/>
    </row>
    <row r="40" spans="1:16" ht="15" customHeight="1" x14ac:dyDescent="0.2">
      <c r="A40" s="1"/>
      <c r="B40" s="318" t="s">
        <v>148</v>
      </c>
      <c r="C40" s="418"/>
      <c r="D40" s="418"/>
      <c r="E40" s="418"/>
      <c r="F40" s="418"/>
      <c r="G40" s="418"/>
      <c r="H40" s="321"/>
      <c r="I40" s="1"/>
      <c r="L40" s="4"/>
    </row>
    <row r="41" spans="1:16" ht="22.15" customHeight="1" x14ac:dyDescent="0.2">
      <c r="A41" s="1"/>
      <c r="B41" s="318"/>
      <c r="C41" s="418" t="s">
        <v>20</v>
      </c>
      <c r="D41" s="418"/>
      <c r="E41" s="418"/>
      <c r="F41" s="418" t="s">
        <v>172</v>
      </c>
      <c r="G41" s="418"/>
      <c r="H41" s="321"/>
      <c r="I41" s="1"/>
      <c r="P41" s="4"/>
    </row>
    <row r="42" spans="1:16" ht="21.6" customHeight="1" x14ac:dyDescent="0.2">
      <c r="A42" s="1"/>
      <c r="B42" s="318"/>
      <c r="C42" s="537" t="s">
        <v>21</v>
      </c>
      <c r="D42" s="537"/>
      <c r="E42" s="537"/>
      <c r="F42" s="537"/>
      <c r="G42" s="537"/>
      <c r="H42" s="321"/>
      <c r="I42" s="1"/>
      <c r="L42" s="4"/>
      <c r="P42" s="4"/>
    </row>
    <row r="43" spans="1:16" ht="34.5" customHeight="1" thickBot="1" x14ac:dyDescent="0.25">
      <c r="A43" s="1"/>
      <c r="B43" s="288"/>
      <c r="C43" s="515" t="s">
        <v>39</v>
      </c>
      <c r="D43" s="515"/>
      <c r="E43" s="515"/>
      <c r="F43" s="515"/>
      <c r="G43" s="515"/>
      <c r="H43" s="289"/>
      <c r="I43" s="1"/>
    </row>
    <row r="44" spans="1:16" ht="14.1" customHeight="1" x14ac:dyDescent="0.2"/>
  </sheetData>
  <mergeCells count="37">
    <mergeCell ref="J12:K12"/>
    <mergeCell ref="C13:E13"/>
    <mergeCell ref="F13:G13"/>
    <mergeCell ref="C8:G8"/>
    <mergeCell ref="C2:G2"/>
    <mergeCell ref="C3:G3"/>
    <mergeCell ref="C5:G5"/>
    <mergeCell ref="C6:G6"/>
    <mergeCell ref="C7:G7"/>
    <mergeCell ref="C19:E19"/>
    <mergeCell ref="C25:E25"/>
    <mergeCell ref="C26:E26"/>
    <mergeCell ref="C9:G9"/>
    <mergeCell ref="C10:F10"/>
    <mergeCell ref="C11:F11"/>
    <mergeCell ref="C24:E24"/>
    <mergeCell ref="C37:F37"/>
    <mergeCell ref="C42:G42"/>
    <mergeCell ref="C43:G43"/>
    <mergeCell ref="C34:E34"/>
    <mergeCell ref="C35:E35"/>
    <mergeCell ref="C33:E33"/>
    <mergeCell ref="C14:G14"/>
    <mergeCell ref="C16:E16"/>
    <mergeCell ref="C17:E17"/>
    <mergeCell ref="C18:E18"/>
    <mergeCell ref="C20:G20"/>
    <mergeCell ref="C28:E28"/>
    <mergeCell ref="C29:E29"/>
    <mergeCell ref="C30:E30"/>
    <mergeCell ref="C31:E31"/>
    <mergeCell ref="C32:E32"/>
    <mergeCell ref="C21:E21"/>
    <mergeCell ref="C22:E22"/>
    <mergeCell ref="C23:E23"/>
    <mergeCell ref="C27:E27"/>
    <mergeCell ref="C15:E15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3"/>
  <sheetViews>
    <sheetView workbookViewId="0">
      <selection activeCell="J21" sqref="J21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4" customWidth="1"/>
    <col min="9" max="10" width="8.75" customWidth="1"/>
    <col min="12" max="12" width="10.5" bestFit="1" customWidth="1"/>
    <col min="13" max="13" width="9.8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4.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19.5" customHeight="1" x14ac:dyDescent="0.2">
      <c r="A3" s="1"/>
      <c r="B3" s="244"/>
      <c r="C3" s="530" t="s">
        <v>97</v>
      </c>
      <c r="D3" s="530"/>
      <c r="E3" s="530"/>
      <c r="F3" s="530"/>
      <c r="G3" s="530"/>
      <c r="H3" s="245"/>
      <c r="I3" s="1"/>
    </row>
    <row r="4" spans="1:11" ht="5.25" customHeight="1" x14ac:dyDescent="0.2">
      <c r="A4" s="1"/>
      <c r="B4" s="244"/>
      <c r="C4" s="416"/>
      <c r="D4" s="416"/>
      <c r="E4" s="416"/>
      <c r="F4" s="416"/>
      <c r="G4" s="416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3.7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194</v>
      </c>
      <c r="D8" s="528"/>
      <c r="E8" s="528"/>
      <c r="F8" s="528"/>
      <c r="G8" s="528"/>
      <c r="H8" s="245"/>
      <c r="I8" s="1"/>
    </row>
    <row r="9" spans="1:11" ht="7.5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76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420">
        <v>1616.9</v>
      </c>
      <c r="H11" s="245"/>
      <c r="I11" s="1"/>
    </row>
    <row r="12" spans="1:11" ht="10.5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6" customHeight="1" x14ac:dyDescent="0.2">
      <c r="A13" s="1"/>
      <c r="B13" s="419"/>
      <c r="C13" s="526" t="s">
        <v>202</v>
      </c>
      <c r="D13" s="526"/>
      <c r="E13" s="526"/>
      <c r="F13" s="688">
        <v>-925233.07</v>
      </c>
      <c r="G13" s="688"/>
      <c r="H13" s="252"/>
      <c r="I13" s="1"/>
    </row>
    <row r="14" spans="1:11" ht="23.45" customHeight="1" x14ac:dyDescent="0.2">
      <c r="A14" s="1"/>
      <c r="B14" s="419"/>
      <c r="C14" s="659" t="s">
        <v>5</v>
      </c>
      <c r="D14" s="659"/>
      <c r="E14" s="659"/>
      <c r="F14" s="659"/>
      <c r="G14" s="659"/>
      <c r="H14" s="252"/>
      <c r="I14" s="1"/>
    </row>
    <row r="15" spans="1:11" ht="42" customHeight="1" x14ac:dyDescent="0.2">
      <c r="A15" s="1"/>
      <c r="B15" s="419"/>
      <c r="C15" s="512" t="s">
        <v>6</v>
      </c>
      <c r="D15" s="512"/>
      <c r="E15" s="512"/>
      <c r="F15" s="256" t="s">
        <v>7</v>
      </c>
      <c r="G15" s="257" t="s">
        <v>8</v>
      </c>
      <c r="H15" s="408" t="s">
        <v>207</v>
      </c>
      <c r="I15" s="1"/>
    </row>
    <row r="16" spans="1:11" ht="15.6" customHeight="1" x14ac:dyDescent="0.25">
      <c r="A16" s="1"/>
      <c r="B16" s="419"/>
      <c r="C16" s="498" t="s">
        <v>9</v>
      </c>
      <c r="D16" s="498"/>
      <c r="E16" s="498"/>
      <c r="F16" s="303">
        <f>F19-F18-F17</f>
        <v>417126.72</v>
      </c>
      <c r="G16" s="304">
        <f>G19-G18-G17</f>
        <v>320005.97000000003</v>
      </c>
      <c r="H16" s="431">
        <f>F16-G16-F13</f>
        <v>1022353.8199999998</v>
      </c>
      <c r="I16" s="1"/>
      <c r="K16" s="4"/>
    </row>
    <row r="17" spans="1:14" ht="15.75" customHeight="1" x14ac:dyDescent="0.25">
      <c r="A17" s="1"/>
      <c r="B17" s="419"/>
      <c r="C17" s="498" t="s">
        <v>140</v>
      </c>
      <c r="D17" s="498"/>
      <c r="E17" s="498"/>
      <c r="F17" s="303">
        <v>21597.5</v>
      </c>
      <c r="G17" s="304">
        <v>23148.23</v>
      </c>
      <c r="H17" s="431">
        <f>F17-G17</f>
        <v>-1550.7299999999996</v>
      </c>
      <c r="I17" s="1"/>
    </row>
    <row r="18" spans="1:14" ht="16.899999999999999" customHeight="1" x14ac:dyDescent="0.25">
      <c r="A18" s="1"/>
      <c r="B18" s="419"/>
      <c r="C18" s="498" t="s">
        <v>141</v>
      </c>
      <c r="D18" s="498"/>
      <c r="E18" s="498"/>
      <c r="F18" s="303">
        <v>1164.0899999999999</v>
      </c>
      <c r="G18" s="304">
        <v>1354.79</v>
      </c>
      <c r="H18" s="431">
        <f>F18-G18</f>
        <v>-190.70000000000005</v>
      </c>
      <c r="I18" s="1"/>
    </row>
    <row r="19" spans="1:14" ht="19.899999999999999" customHeight="1" x14ac:dyDescent="0.25">
      <c r="A19" s="1"/>
      <c r="B19" s="419"/>
      <c r="C19" s="534" t="s">
        <v>10</v>
      </c>
      <c r="D19" s="534"/>
      <c r="E19" s="534"/>
      <c r="F19" s="263">
        <v>439888.31</v>
      </c>
      <c r="G19" s="264">
        <v>344508.99</v>
      </c>
      <c r="H19" s="308">
        <f>F19-G19-F13</f>
        <v>1020612.3899999999</v>
      </c>
      <c r="I19" s="1"/>
    </row>
    <row r="20" spans="1:14" ht="21.6" customHeight="1" x14ac:dyDescent="0.2">
      <c r="A20" s="1"/>
      <c r="B20" s="419"/>
      <c r="C20" s="686" t="s">
        <v>11</v>
      </c>
      <c r="D20" s="686"/>
      <c r="E20" s="686"/>
      <c r="F20" s="686"/>
      <c r="G20" s="686"/>
      <c r="H20" s="252"/>
      <c r="I20" s="1"/>
      <c r="J20" s="4"/>
      <c r="K20" s="4"/>
    </row>
    <row r="21" spans="1:14" ht="15.75" customHeight="1" x14ac:dyDescent="0.2">
      <c r="A21" s="1"/>
      <c r="B21" s="419"/>
      <c r="C21" s="511" t="s">
        <v>12</v>
      </c>
      <c r="D21" s="511"/>
      <c r="E21" s="511"/>
      <c r="F21" s="309">
        <v>50835.45</v>
      </c>
      <c r="G21" s="270"/>
      <c r="H21" s="252"/>
      <c r="I21" s="1"/>
      <c r="J21" s="4"/>
      <c r="N21" s="4"/>
    </row>
    <row r="22" spans="1:14" ht="15.75" customHeight="1" x14ac:dyDescent="0.2">
      <c r="A22" s="1"/>
      <c r="B22" s="419"/>
      <c r="C22" s="511" t="s">
        <v>13</v>
      </c>
      <c r="D22" s="511"/>
      <c r="E22" s="511"/>
      <c r="F22" s="309">
        <v>55298.1</v>
      </c>
      <c r="G22" s="270"/>
      <c r="H22" s="252"/>
      <c r="I22" s="1"/>
      <c r="J22" s="4"/>
    </row>
    <row r="23" spans="1:14" ht="17.45" customHeight="1" x14ac:dyDescent="0.2">
      <c r="A23" s="1"/>
      <c r="B23" s="419"/>
      <c r="C23" s="511" t="s">
        <v>174</v>
      </c>
      <c r="D23" s="511"/>
      <c r="E23" s="511"/>
      <c r="F23" s="309">
        <v>52214.11</v>
      </c>
      <c r="G23" s="270"/>
      <c r="H23" s="252"/>
      <c r="I23" s="1"/>
      <c r="J23" s="4"/>
    </row>
    <row r="24" spans="1:14" ht="17.45" customHeight="1" x14ac:dyDescent="0.2">
      <c r="A24" s="1"/>
      <c r="B24" s="419"/>
      <c r="C24" s="511" t="s">
        <v>173</v>
      </c>
      <c r="D24" s="511"/>
      <c r="E24" s="511"/>
      <c r="F24" s="309">
        <v>9898.8700000000008</v>
      </c>
      <c r="G24" s="270"/>
      <c r="H24" s="252"/>
      <c r="I24" s="1"/>
      <c r="J24" s="4"/>
    </row>
    <row r="25" spans="1:14" ht="17.45" customHeight="1" x14ac:dyDescent="0.2">
      <c r="A25" s="1"/>
      <c r="B25" s="419"/>
      <c r="C25" s="511" t="s">
        <v>15</v>
      </c>
      <c r="D25" s="511"/>
      <c r="E25" s="511"/>
      <c r="F25" s="309">
        <v>33954.97</v>
      </c>
      <c r="G25" s="270"/>
      <c r="H25" s="252"/>
      <c r="I25" s="1"/>
    </row>
    <row r="26" spans="1:14" ht="15.75" customHeight="1" x14ac:dyDescent="0.2">
      <c r="A26" s="1"/>
      <c r="B26" s="419"/>
      <c r="C26" s="511" t="s">
        <v>16</v>
      </c>
      <c r="D26" s="511"/>
      <c r="E26" s="511"/>
      <c r="F26" s="309">
        <v>66745.78</v>
      </c>
      <c r="G26" s="270"/>
      <c r="H26" s="252"/>
      <c r="I26" s="1"/>
    </row>
    <row r="27" spans="1:14" ht="15.75" customHeight="1" x14ac:dyDescent="0.2">
      <c r="A27" s="1"/>
      <c r="B27" s="419"/>
      <c r="C27" s="511" t="s">
        <v>17</v>
      </c>
      <c r="D27" s="511"/>
      <c r="E27" s="511"/>
      <c r="F27" s="310">
        <v>55492.13</v>
      </c>
      <c r="G27" s="270"/>
      <c r="H27" s="252"/>
      <c r="I27" s="1"/>
      <c r="L27" s="4"/>
      <c r="M27" s="4"/>
    </row>
    <row r="28" spans="1:14" ht="15.75" customHeight="1" x14ac:dyDescent="0.25">
      <c r="A28" s="1"/>
      <c r="B28" s="419"/>
      <c r="C28" s="498" t="s">
        <v>151</v>
      </c>
      <c r="D28" s="498"/>
      <c r="E28" s="499"/>
      <c r="F28" s="303">
        <v>21597.5</v>
      </c>
      <c r="G28" s="270"/>
      <c r="H28" s="252"/>
      <c r="I28" s="1"/>
      <c r="M28" s="4"/>
    </row>
    <row r="29" spans="1:14" ht="15.75" customHeight="1" x14ac:dyDescent="0.25">
      <c r="A29" s="1"/>
      <c r="B29" s="419"/>
      <c r="C29" s="500" t="s">
        <v>108</v>
      </c>
      <c r="D29" s="549"/>
      <c r="E29" s="550"/>
      <c r="F29" s="303">
        <v>1164.0899999999999</v>
      </c>
      <c r="G29" s="270"/>
      <c r="H29" s="252"/>
      <c r="I29" s="1"/>
    </row>
    <row r="30" spans="1:14" ht="15.75" customHeight="1" thickBot="1" x14ac:dyDescent="0.25">
      <c r="A30" s="1"/>
      <c r="B30" s="419"/>
      <c r="C30" s="503" t="s">
        <v>109</v>
      </c>
      <c r="D30" s="538"/>
      <c r="E30" s="538"/>
      <c r="F30" s="341">
        <v>4268.63</v>
      </c>
      <c r="G30" s="270"/>
      <c r="H30" s="252"/>
      <c r="I30" s="1"/>
    </row>
    <row r="31" spans="1:14" ht="14.25" hidden="1" customHeight="1" thickBot="1" x14ac:dyDescent="0.25">
      <c r="A31" s="1"/>
      <c r="B31" s="419"/>
      <c r="C31" s="539" t="s">
        <v>110</v>
      </c>
      <c r="D31" s="540"/>
      <c r="E31" s="541"/>
      <c r="F31" s="312"/>
      <c r="G31" s="270"/>
      <c r="H31" s="252"/>
      <c r="I31" s="1"/>
    </row>
    <row r="32" spans="1:14" ht="21.6" customHeight="1" thickBot="1" x14ac:dyDescent="0.25">
      <c r="A32" s="1"/>
      <c r="B32" s="419"/>
      <c r="C32" s="542" t="s">
        <v>145</v>
      </c>
      <c r="D32" s="543"/>
      <c r="E32" s="544"/>
      <c r="F32" s="275">
        <f>SUM(F21:F31)</f>
        <v>351469.63</v>
      </c>
      <c r="G32" s="270"/>
      <c r="H32" s="252"/>
      <c r="I32" s="1"/>
    </row>
    <row r="33" spans="1:16" ht="34.15" customHeight="1" x14ac:dyDescent="0.2">
      <c r="A33" s="1"/>
      <c r="B33" s="419"/>
      <c r="C33" s="545" t="s">
        <v>150</v>
      </c>
      <c r="D33" s="545"/>
      <c r="E33" s="546"/>
      <c r="F33" s="313">
        <v>40664</v>
      </c>
      <c r="G33" s="270"/>
      <c r="H33" s="252"/>
      <c r="I33" s="1"/>
    </row>
    <row r="34" spans="1:16" ht="33" customHeight="1" thickBot="1" x14ac:dyDescent="0.25">
      <c r="A34" s="1"/>
      <c r="B34" s="419"/>
      <c r="C34" s="547" t="s">
        <v>152</v>
      </c>
      <c r="D34" s="548"/>
      <c r="E34" s="548"/>
      <c r="F34" s="314">
        <v>58681.19</v>
      </c>
      <c r="G34" s="270"/>
      <c r="H34" s="252"/>
      <c r="I34" s="1"/>
      <c r="L34" s="4"/>
    </row>
    <row r="35" spans="1:16" ht="21.6" customHeight="1" thickBot="1" x14ac:dyDescent="0.35">
      <c r="A35" s="1"/>
      <c r="B35" s="419"/>
      <c r="C35" s="684" t="s">
        <v>18</v>
      </c>
      <c r="D35" s="685"/>
      <c r="E35" s="685"/>
      <c r="F35" s="279">
        <f>F32+F33</f>
        <v>392133.63</v>
      </c>
      <c r="G35" s="315"/>
      <c r="H35" s="252"/>
      <c r="I35" s="1"/>
      <c r="L35" s="4"/>
    </row>
    <row r="36" spans="1:16" ht="22.15" customHeight="1" x14ac:dyDescent="0.2">
      <c r="A36" s="1"/>
      <c r="B36" s="419"/>
      <c r="C36" s="281"/>
      <c r="D36" s="281"/>
      <c r="E36" s="281"/>
      <c r="F36" s="281"/>
      <c r="G36" s="316"/>
      <c r="H36" s="252"/>
      <c r="I36" s="1"/>
      <c r="L36" s="4"/>
    </row>
    <row r="37" spans="1:16" ht="40.15" customHeight="1" x14ac:dyDescent="0.2">
      <c r="A37" s="1"/>
      <c r="B37" s="419"/>
      <c r="C37" s="513" t="s">
        <v>216</v>
      </c>
      <c r="D37" s="513"/>
      <c r="E37" s="513"/>
      <c r="F37" s="513"/>
      <c r="G37" s="256">
        <f>G19-H19-F35</f>
        <v>-1068237.0299999998</v>
      </c>
      <c r="H37" s="317"/>
      <c r="I37" s="1"/>
      <c r="L37" s="4"/>
    </row>
    <row r="38" spans="1:16" ht="19.149999999999999" customHeight="1" x14ac:dyDescent="0.2">
      <c r="A38" s="1"/>
      <c r="B38" s="318" t="s">
        <v>19</v>
      </c>
      <c r="C38" s="418"/>
      <c r="D38" s="418"/>
      <c r="E38" s="418"/>
      <c r="F38" s="418"/>
      <c r="G38" s="418"/>
      <c r="H38" s="320"/>
      <c r="I38" s="1"/>
      <c r="L38" s="4"/>
    </row>
    <row r="39" spans="1:16" ht="15.6" customHeight="1" x14ac:dyDescent="0.2">
      <c r="A39" s="1"/>
      <c r="B39" s="318" t="s">
        <v>149</v>
      </c>
      <c r="C39" s="418"/>
      <c r="D39" s="418"/>
      <c r="E39" s="418"/>
      <c r="F39" s="418"/>
      <c r="G39" s="418"/>
      <c r="H39" s="321"/>
      <c r="I39" s="1"/>
      <c r="L39" s="4"/>
    </row>
    <row r="40" spans="1:16" ht="13.15" customHeight="1" x14ac:dyDescent="0.2">
      <c r="A40" s="1"/>
      <c r="B40" s="318" t="s">
        <v>148</v>
      </c>
      <c r="C40" s="418"/>
      <c r="D40" s="418"/>
      <c r="E40" s="418"/>
      <c r="F40" s="418"/>
      <c r="G40" s="418"/>
      <c r="H40" s="321"/>
      <c r="I40" s="1"/>
      <c r="L40" s="4"/>
    </row>
    <row r="41" spans="1:16" ht="23.45" customHeight="1" x14ac:dyDescent="0.2">
      <c r="A41" s="1"/>
      <c r="B41" s="318"/>
      <c r="C41" s="418" t="s">
        <v>20</v>
      </c>
      <c r="D41" s="418"/>
      <c r="E41" s="418"/>
      <c r="F41" s="418" t="s">
        <v>172</v>
      </c>
      <c r="G41" s="418"/>
      <c r="H41" s="321"/>
      <c r="I41" s="1"/>
      <c r="P41" s="4"/>
    </row>
    <row r="42" spans="1:16" ht="21" customHeight="1" x14ac:dyDescent="0.2">
      <c r="A42" s="1"/>
      <c r="B42" s="318"/>
      <c r="C42" s="537" t="s">
        <v>21</v>
      </c>
      <c r="D42" s="537"/>
      <c r="E42" s="537"/>
      <c r="F42" s="537"/>
      <c r="G42" s="537"/>
      <c r="H42" s="321"/>
      <c r="I42" s="1"/>
      <c r="L42" s="4"/>
      <c r="P42" s="4"/>
    </row>
    <row r="43" spans="1:16" ht="34.5" customHeight="1" thickBot="1" x14ac:dyDescent="0.25">
      <c r="A43" s="1"/>
      <c r="B43" s="288"/>
      <c r="C43" s="515" t="s">
        <v>39</v>
      </c>
      <c r="D43" s="515"/>
      <c r="E43" s="515"/>
      <c r="F43" s="515"/>
      <c r="G43" s="515"/>
      <c r="H43" s="289"/>
      <c r="I43" s="1"/>
    </row>
  </sheetData>
  <mergeCells count="37">
    <mergeCell ref="C24:E24"/>
    <mergeCell ref="C34:E34"/>
    <mergeCell ref="C37:F37"/>
    <mergeCell ref="C42:G42"/>
    <mergeCell ref="C28:E28"/>
    <mergeCell ref="C29:E29"/>
    <mergeCell ref="C30:E30"/>
    <mergeCell ref="C31:E31"/>
    <mergeCell ref="C32:E32"/>
    <mergeCell ref="C13:E13"/>
    <mergeCell ref="F13:G13"/>
    <mergeCell ref="C2:G2"/>
    <mergeCell ref="C3:G3"/>
    <mergeCell ref="C5:G5"/>
    <mergeCell ref="C6:G6"/>
    <mergeCell ref="J12:K12"/>
    <mergeCell ref="C8:G8"/>
    <mergeCell ref="C10:F10"/>
    <mergeCell ref="C7:G7"/>
    <mergeCell ref="C11:F11"/>
    <mergeCell ref="C9:G9"/>
    <mergeCell ref="C43:G43"/>
    <mergeCell ref="C14:G14"/>
    <mergeCell ref="C16:E16"/>
    <mergeCell ref="C17:E17"/>
    <mergeCell ref="C18:E18"/>
    <mergeCell ref="C20:G20"/>
    <mergeCell ref="C27:E27"/>
    <mergeCell ref="C15:E15"/>
    <mergeCell ref="C21:E21"/>
    <mergeCell ref="C22:E22"/>
    <mergeCell ref="C19:E19"/>
    <mergeCell ref="C23:E23"/>
    <mergeCell ref="C25:E25"/>
    <mergeCell ref="C26:E26"/>
    <mergeCell ref="C33:E33"/>
    <mergeCell ref="C35:E35"/>
  </mergeCells>
  <phoneticPr fontId="15" type="noConversion"/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3"/>
  <sheetViews>
    <sheetView workbookViewId="0">
      <selection activeCell="J13" sqref="J13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3.875" customWidth="1"/>
    <col min="9" max="10" width="8.75" customWidth="1"/>
    <col min="13" max="13" width="9.8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12.7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98</v>
      </c>
      <c r="D3" s="530"/>
      <c r="E3" s="530"/>
      <c r="F3" s="530"/>
      <c r="G3" s="530"/>
      <c r="H3" s="245"/>
      <c r="I3" s="1"/>
    </row>
    <row r="4" spans="1:11" ht="6" customHeight="1" x14ac:dyDescent="0.2">
      <c r="A4" s="1"/>
      <c r="B4" s="244"/>
      <c r="C4" s="436"/>
      <c r="D4" s="436"/>
      <c r="E4" s="436"/>
      <c r="F4" s="436"/>
      <c r="G4" s="436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5.2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196</v>
      </c>
      <c r="D8" s="528"/>
      <c r="E8" s="528"/>
      <c r="F8" s="528"/>
      <c r="G8" s="528"/>
      <c r="H8" s="245"/>
      <c r="I8" s="1"/>
    </row>
    <row r="9" spans="1:11" ht="4.5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91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439">
        <v>2734.6</v>
      </c>
      <c r="H11" s="245"/>
      <c r="I11" s="1"/>
    </row>
    <row r="12" spans="1:11" ht="5.25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4.9" customHeight="1" x14ac:dyDescent="0.2">
      <c r="A13" s="1"/>
      <c r="B13" s="438"/>
      <c r="C13" s="526" t="s">
        <v>202</v>
      </c>
      <c r="D13" s="526"/>
      <c r="E13" s="526"/>
      <c r="F13" s="688">
        <v>-322871.87</v>
      </c>
      <c r="G13" s="688"/>
      <c r="H13" s="252"/>
      <c r="I13" s="1"/>
    </row>
    <row r="14" spans="1:11" ht="27.6" customHeight="1" x14ac:dyDescent="0.2">
      <c r="A14" s="1"/>
      <c r="B14" s="438"/>
      <c r="C14" s="659" t="s">
        <v>5</v>
      </c>
      <c r="D14" s="659"/>
      <c r="E14" s="659"/>
      <c r="F14" s="659"/>
      <c r="G14" s="659"/>
      <c r="H14" s="252"/>
      <c r="I14" s="1"/>
    </row>
    <row r="15" spans="1:11" ht="42.75" customHeight="1" x14ac:dyDescent="0.2">
      <c r="A15" s="1"/>
      <c r="B15" s="438"/>
      <c r="C15" s="512" t="s">
        <v>6</v>
      </c>
      <c r="D15" s="512"/>
      <c r="E15" s="512"/>
      <c r="F15" s="256" t="s">
        <v>7</v>
      </c>
      <c r="G15" s="257" t="s">
        <v>8</v>
      </c>
      <c r="H15" s="408" t="s">
        <v>207</v>
      </c>
      <c r="I15" s="1"/>
    </row>
    <row r="16" spans="1:11" ht="19.899999999999999" customHeight="1" x14ac:dyDescent="0.2">
      <c r="A16" s="1"/>
      <c r="B16" s="438"/>
      <c r="C16" s="594" t="s">
        <v>9</v>
      </c>
      <c r="D16" s="594"/>
      <c r="E16" s="594"/>
      <c r="F16" s="269">
        <f>F19-F18-F17</f>
        <v>705199.56</v>
      </c>
      <c r="G16" s="413">
        <f>G19-G18-G17</f>
        <v>700111.64999999991</v>
      </c>
      <c r="H16" s="431">
        <f>F16-G16</f>
        <v>5087.910000000149</v>
      </c>
      <c r="I16" s="1"/>
      <c r="K16" s="4"/>
    </row>
    <row r="17" spans="1:14" ht="21" customHeight="1" x14ac:dyDescent="0.2">
      <c r="A17" s="1"/>
      <c r="B17" s="438"/>
      <c r="C17" s="594" t="s">
        <v>140</v>
      </c>
      <c r="D17" s="594"/>
      <c r="E17" s="594"/>
      <c r="F17" s="269">
        <v>21799.32</v>
      </c>
      <c r="G17" s="413">
        <v>32472.26</v>
      </c>
      <c r="H17" s="431">
        <f>F17-G17</f>
        <v>-10672.939999999999</v>
      </c>
      <c r="I17" s="1"/>
    </row>
    <row r="18" spans="1:14" ht="15.6" customHeight="1" x14ac:dyDescent="0.2">
      <c r="A18" s="1"/>
      <c r="B18" s="438"/>
      <c r="C18" s="594" t="s">
        <v>141</v>
      </c>
      <c r="D18" s="594"/>
      <c r="E18" s="594"/>
      <c r="F18" s="269">
        <v>1968.48</v>
      </c>
      <c r="G18" s="413">
        <v>3068.31</v>
      </c>
      <c r="H18" s="431">
        <f>F18-G18</f>
        <v>-1099.83</v>
      </c>
      <c r="I18" s="1"/>
    </row>
    <row r="19" spans="1:14" ht="19.149999999999999" customHeight="1" x14ac:dyDescent="0.2">
      <c r="A19" s="1"/>
      <c r="B19" s="438"/>
      <c r="C19" s="559" t="s">
        <v>10</v>
      </c>
      <c r="D19" s="559"/>
      <c r="E19" s="559"/>
      <c r="F19" s="256">
        <v>728967.36</v>
      </c>
      <c r="G19" s="257">
        <v>735652.22</v>
      </c>
      <c r="H19" s="432">
        <f>F19-G19-F13</f>
        <v>316187.01</v>
      </c>
      <c r="I19" s="1"/>
      <c r="L19" s="4"/>
    </row>
    <row r="20" spans="1:14" ht="25.15" customHeight="1" x14ac:dyDescent="0.2">
      <c r="A20" s="1"/>
      <c r="B20" s="438"/>
      <c r="C20" s="686" t="s">
        <v>11</v>
      </c>
      <c r="D20" s="686"/>
      <c r="E20" s="686"/>
      <c r="F20" s="686"/>
      <c r="G20" s="686"/>
      <c r="H20" s="252"/>
      <c r="I20" s="1"/>
      <c r="J20" s="4"/>
      <c r="K20" s="4"/>
    </row>
    <row r="21" spans="1:14" ht="15.75" customHeight="1" x14ac:dyDescent="0.2">
      <c r="A21" s="1"/>
      <c r="B21" s="438"/>
      <c r="C21" s="511" t="s">
        <v>12</v>
      </c>
      <c r="D21" s="511"/>
      <c r="E21" s="511"/>
      <c r="F21" s="309">
        <v>85975.91</v>
      </c>
      <c r="G21" s="270"/>
      <c r="H21" s="252"/>
      <c r="I21" s="1"/>
      <c r="J21" s="4"/>
      <c r="N21" s="4"/>
    </row>
    <row r="22" spans="1:14" ht="15.75" customHeight="1" x14ac:dyDescent="0.2">
      <c r="A22" s="1"/>
      <c r="B22" s="438"/>
      <c r="C22" s="511" t="s">
        <v>13</v>
      </c>
      <c r="D22" s="511"/>
      <c r="E22" s="511"/>
      <c r="F22" s="309">
        <v>93523.41</v>
      </c>
      <c r="G22" s="270"/>
      <c r="H22" s="252"/>
      <c r="I22" s="1"/>
      <c r="J22" s="4"/>
    </row>
    <row r="23" spans="1:14" ht="17.45" customHeight="1" x14ac:dyDescent="0.2">
      <c r="A23" s="1"/>
      <c r="B23" s="438"/>
      <c r="C23" s="511" t="s">
        <v>174</v>
      </c>
      <c r="D23" s="511"/>
      <c r="E23" s="511"/>
      <c r="F23" s="309">
        <v>88273.32</v>
      </c>
      <c r="G23" s="270"/>
      <c r="H23" s="252"/>
      <c r="I23" s="1"/>
      <c r="J23" s="4"/>
    </row>
    <row r="24" spans="1:14" ht="17.45" customHeight="1" x14ac:dyDescent="0.2">
      <c r="A24" s="1"/>
      <c r="B24" s="438"/>
      <c r="C24" s="511" t="s">
        <v>173</v>
      </c>
      <c r="D24" s="511"/>
      <c r="E24" s="511"/>
      <c r="F24" s="309">
        <v>16735.8</v>
      </c>
      <c r="G24" s="270"/>
      <c r="H24" s="252"/>
      <c r="I24" s="1"/>
      <c r="J24" s="4"/>
    </row>
    <row r="25" spans="1:14" ht="15.6" customHeight="1" x14ac:dyDescent="0.2">
      <c r="A25" s="1"/>
      <c r="B25" s="438"/>
      <c r="C25" s="511" t="s">
        <v>15</v>
      </c>
      <c r="D25" s="511"/>
      <c r="E25" s="511"/>
      <c r="F25" s="309">
        <v>57426.65</v>
      </c>
      <c r="G25" s="270"/>
      <c r="H25" s="252"/>
      <c r="I25" s="1"/>
    </row>
    <row r="26" spans="1:14" ht="15.75" customHeight="1" x14ac:dyDescent="0.2">
      <c r="A26" s="1"/>
      <c r="B26" s="438"/>
      <c r="C26" s="511" t="s">
        <v>16</v>
      </c>
      <c r="D26" s="511"/>
      <c r="E26" s="511"/>
      <c r="F26" s="309">
        <v>112884.4</v>
      </c>
      <c r="G26" s="270"/>
      <c r="H26" s="252"/>
      <c r="I26" s="1"/>
    </row>
    <row r="27" spans="1:14" ht="15.75" customHeight="1" x14ac:dyDescent="0.2">
      <c r="A27" s="1"/>
      <c r="B27" s="438"/>
      <c r="C27" s="511" t="s">
        <v>17</v>
      </c>
      <c r="D27" s="511"/>
      <c r="E27" s="511"/>
      <c r="F27" s="310">
        <v>93851.56</v>
      </c>
      <c r="G27" s="270"/>
      <c r="H27" s="252"/>
      <c r="I27" s="1"/>
      <c r="L27" s="4"/>
      <c r="M27" s="4"/>
    </row>
    <row r="28" spans="1:14" ht="15.75" customHeight="1" x14ac:dyDescent="0.2">
      <c r="A28" s="1"/>
      <c r="B28" s="438"/>
      <c r="C28" s="498" t="s">
        <v>151</v>
      </c>
      <c r="D28" s="498"/>
      <c r="E28" s="499"/>
      <c r="F28" s="269">
        <v>21799.32</v>
      </c>
      <c r="G28" s="270"/>
      <c r="H28" s="252"/>
      <c r="I28" s="1"/>
      <c r="M28" s="4"/>
    </row>
    <row r="29" spans="1:14" ht="15.75" customHeight="1" x14ac:dyDescent="0.2">
      <c r="A29" s="1"/>
      <c r="B29" s="438"/>
      <c r="C29" s="500" t="s">
        <v>108</v>
      </c>
      <c r="D29" s="549"/>
      <c r="E29" s="550"/>
      <c r="F29" s="269">
        <v>1968.48</v>
      </c>
      <c r="G29" s="270"/>
      <c r="H29" s="252"/>
      <c r="I29" s="1"/>
    </row>
    <row r="30" spans="1:14" ht="15.75" customHeight="1" thickBot="1" x14ac:dyDescent="0.25">
      <c r="A30" s="1"/>
      <c r="B30" s="438"/>
      <c r="C30" s="503" t="s">
        <v>109</v>
      </c>
      <c r="D30" s="538"/>
      <c r="E30" s="538"/>
      <c r="F30" s="341">
        <v>7219.35</v>
      </c>
      <c r="G30" s="270"/>
      <c r="H30" s="252"/>
      <c r="I30" s="1"/>
    </row>
    <row r="31" spans="1:14" ht="15.75" hidden="1" customHeight="1" thickBot="1" x14ac:dyDescent="0.25">
      <c r="A31" s="1"/>
      <c r="B31" s="438"/>
      <c r="C31" s="539" t="s">
        <v>110</v>
      </c>
      <c r="D31" s="540"/>
      <c r="E31" s="541"/>
      <c r="F31" s="312"/>
      <c r="G31" s="270"/>
      <c r="H31" s="252"/>
      <c r="I31" s="1"/>
    </row>
    <row r="32" spans="1:14" ht="18.600000000000001" customHeight="1" thickBot="1" x14ac:dyDescent="0.25">
      <c r="A32" s="1"/>
      <c r="B32" s="438"/>
      <c r="C32" s="542" t="s">
        <v>145</v>
      </c>
      <c r="D32" s="543"/>
      <c r="E32" s="544"/>
      <c r="F32" s="275">
        <f>SUM(F21:F31)</f>
        <v>579658.19999999995</v>
      </c>
      <c r="G32" s="270"/>
      <c r="H32" s="252"/>
      <c r="I32" s="1"/>
    </row>
    <row r="33" spans="1:16" ht="30.6" customHeight="1" x14ac:dyDescent="0.2">
      <c r="A33" s="1"/>
      <c r="B33" s="438"/>
      <c r="C33" s="545" t="s">
        <v>150</v>
      </c>
      <c r="D33" s="545"/>
      <c r="E33" s="546"/>
      <c r="F33" s="313">
        <v>77904</v>
      </c>
      <c r="G33" s="270"/>
      <c r="H33" s="252"/>
      <c r="I33" s="1"/>
    </row>
    <row r="34" spans="1:16" ht="31.5" customHeight="1" thickBot="1" x14ac:dyDescent="0.25">
      <c r="A34" s="1"/>
      <c r="B34" s="438"/>
      <c r="C34" s="547" t="s">
        <v>152</v>
      </c>
      <c r="D34" s="548"/>
      <c r="E34" s="548"/>
      <c r="F34" s="314">
        <v>142523.35999999999</v>
      </c>
      <c r="G34" s="270"/>
      <c r="H34" s="252"/>
      <c r="I34" s="1"/>
      <c r="L34" s="4"/>
    </row>
    <row r="35" spans="1:16" ht="21.6" customHeight="1" thickBot="1" x14ac:dyDescent="0.35">
      <c r="A35" s="1"/>
      <c r="B35" s="438"/>
      <c r="C35" s="684" t="s">
        <v>18</v>
      </c>
      <c r="D35" s="685"/>
      <c r="E35" s="685"/>
      <c r="F35" s="279">
        <f>F32+F33</f>
        <v>657562.19999999995</v>
      </c>
      <c r="G35" s="315"/>
      <c r="H35" s="252"/>
      <c r="I35" s="1"/>
      <c r="L35" s="4"/>
    </row>
    <row r="36" spans="1:16" ht="19.899999999999999" customHeight="1" x14ac:dyDescent="0.2">
      <c r="A36" s="1"/>
      <c r="B36" s="438"/>
      <c r="C36" s="281"/>
      <c r="D36" s="281"/>
      <c r="E36" s="281"/>
      <c r="F36" s="281"/>
      <c r="G36" s="316"/>
      <c r="H36" s="252"/>
      <c r="I36" s="1"/>
      <c r="L36" s="4"/>
    </row>
    <row r="37" spans="1:16" ht="35.450000000000003" customHeight="1" x14ac:dyDescent="0.2">
      <c r="A37" s="1"/>
      <c r="B37" s="438"/>
      <c r="C37" s="513" t="s">
        <v>220</v>
      </c>
      <c r="D37" s="513"/>
      <c r="E37" s="513"/>
      <c r="F37" s="513"/>
      <c r="G37" s="256">
        <f>G19-H19-F35</f>
        <v>-238096.99</v>
      </c>
      <c r="H37" s="317"/>
      <c r="I37" s="1"/>
      <c r="L37" s="4"/>
    </row>
    <row r="38" spans="1:16" ht="21.6" customHeight="1" x14ac:dyDescent="0.2">
      <c r="A38" s="1"/>
      <c r="B38" s="318" t="s">
        <v>19</v>
      </c>
      <c r="C38" s="437"/>
      <c r="D38" s="437"/>
      <c r="E38" s="437"/>
      <c r="F38" s="437"/>
      <c r="G38" s="437"/>
      <c r="H38" s="320"/>
      <c r="I38" s="1"/>
      <c r="L38" s="4"/>
    </row>
    <row r="39" spans="1:16" ht="15.6" customHeight="1" x14ac:dyDescent="0.2">
      <c r="A39" s="1"/>
      <c r="B39" s="318" t="s">
        <v>149</v>
      </c>
      <c r="C39" s="437"/>
      <c r="D39" s="437"/>
      <c r="E39" s="437"/>
      <c r="F39" s="437"/>
      <c r="G39" s="437"/>
      <c r="H39" s="321"/>
      <c r="I39" s="1"/>
      <c r="L39" s="4"/>
    </row>
    <row r="40" spans="1:16" ht="14.45" customHeight="1" x14ac:dyDescent="0.2">
      <c r="A40" s="1"/>
      <c r="B40" s="318" t="s">
        <v>148</v>
      </c>
      <c r="C40" s="437"/>
      <c r="D40" s="437"/>
      <c r="E40" s="437"/>
      <c r="F40" s="437"/>
      <c r="G40" s="437"/>
      <c r="H40" s="321"/>
      <c r="I40" s="1"/>
      <c r="L40" s="4"/>
    </row>
    <row r="41" spans="1:16" ht="21" customHeight="1" x14ac:dyDescent="0.2">
      <c r="A41" s="1"/>
      <c r="B41" s="318"/>
      <c r="C41" s="437" t="s">
        <v>20</v>
      </c>
      <c r="D41" s="437"/>
      <c r="E41" s="437"/>
      <c r="F41" s="437" t="s">
        <v>195</v>
      </c>
      <c r="G41" s="437"/>
      <c r="H41" s="321"/>
      <c r="I41" s="1"/>
      <c r="P41" s="4"/>
    </row>
    <row r="42" spans="1:16" ht="18.600000000000001" customHeight="1" x14ac:dyDescent="0.2">
      <c r="A42" s="1"/>
      <c r="B42" s="318"/>
      <c r="C42" s="537" t="s">
        <v>21</v>
      </c>
      <c r="D42" s="537"/>
      <c r="E42" s="537"/>
      <c r="F42" s="537"/>
      <c r="G42" s="537"/>
      <c r="H42" s="321"/>
      <c r="I42" s="1"/>
      <c r="L42" s="4"/>
      <c r="P42" s="4"/>
    </row>
    <row r="43" spans="1:16" ht="31.15" customHeight="1" thickBot="1" x14ac:dyDescent="0.25">
      <c r="A43" s="1"/>
      <c r="B43" s="288"/>
      <c r="C43" s="515" t="s">
        <v>39</v>
      </c>
      <c r="D43" s="515"/>
      <c r="E43" s="515"/>
      <c r="F43" s="515"/>
      <c r="G43" s="515"/>
      <c r="H43" s="289"/>
      <c r="I43" s="1"/>
    </row>
  </sheetData>
  <mergeCells count="37">
    <mergeCell ref="J12:K12"/>
    <mergeCell ref="C13:E13"/>
    <mergeCell ref="F13:G13"/>
    <mergeCell ref="C8:G8"/>
    <mergeCell ref="C2:G2"/>
    <mergeCell ref="C3:G3"/>
    <mergeCell ref="C5:G5"/>
    <mergeCell ref="C6:G6"/>
    <mergeCell ref="C7:G7"/>
    <mergeCell ref="C19:E19"/>
    <mergeCell ref="C25:E25"/>
    <mergeCell ref="C26:E26"/>
    <mergeCell ref="C9:G9"/>
    <mergeCell ref="C10:F10"/>
    <mergeCell ref="C11:F11"/>
    <mergeCell ref="C24:E24"/>
    <mergeCell ref="C37:F37"/>
    <mergeCell ref="C42:G42"/>
    <mergeCell ref="C43:G43"/>
    <mergeCell ref="C34:E34"/>
    <mergeCell ref="C35:E35"/>
    <mergeCell ref="C33:E33"/>
    <mergeCell ref="C14:G14"/>
    <mergeCell ref="C16:E16"/>
    <mergeCell ref="C17:E17"/>
    <mergeCell ref="C18:E18"/>
    <mergeCell ref="C20:G20"/>
    <mergeCell ref="C28:E28"/>
    <mergeCell ref="C29:E29"/>
    <mergeCell ref="C30:E30"/>
    <mergeCell ref="C31:E31"/>
    <mergeCell ref="C32:E32"/>
    <mergeCell ref="C21:E21"/>
    <mergeCell ref="C22:E22"/>
    <mergeCell ref="C23:E23"/>
    <mergeCell ref="C27:E27"/>
    <mergeCell ref="C15:E15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3"/>
  <sheetViews>
    <sheetView topLeftCell="A10" workbookViewId="0">
      <selection activeCell="J9" sqref="J9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3.5" customWidth="1"/>
    <col min="9" max="10" width="8.75" customWidth="1"/>
    <col min="13" max="13" width="8.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11.2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99</v>
      </c>
      <c r="D3" s="530"/>
      <c r="E3" s="530"/>
      <c r="F3" s="530"/>
      <c r="G3" s="530"/>
      <c r="H3" s="245"/>
      <c r="I3" s="1"/>
    </row>
    <row r="4" spans="1:11" ht="6" customHeight="1" x14ac:dyDescent="0.2">
      <c r="A4" s="1"/>
      <c r="B4" s="244"/>
      <c r="C4" s="436"/>
      <c r="D4" s="436"/>
      <c r="E4" s="436"/>
      <c r="F4" s="436"/>
      <c r="G4" s="436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213</v>
      </c>
      <c r="D6" s="532"/>
      <c r="E6" s="532"/>
      <c r="F6" s="532"/>
      <c r="G6" s="532"/>
      <c r="H6" s="245"/>
      <c r="I6" s="1"/>
    </row>
    <row r="7" spans="1:11" ht="7.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197</v>
      </c>
      <c r="D8" s="528"/>
      <c r="E8" s="528"/>
      <c r="F8" s="528"/>
      <c r="G8" s="528"/>
      <c r="H8" s="245"/>
      <c r="I8" s="1"/>
    </row>
    <row r="9" spans="1:11" ht="9.75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67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439">
        <v>1646.8</v>
      </c>
      <c r="H11" s="245"/>
      <c r="I11" s="1"/>
    </row>
    <row r="12" spans="1:11" ht="9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0.75" customHeight="1" x14ac:dyDescent="0.2">
      <c r="A13" s="1"/>
      <c r="B13" s="438"/>
      <c r="C13" s="526" t="s">
        <v>222</v>
      </c>
      <c r="D13" s="526"/>
      <c r="E13" s="526"/>
      <c r="F13" s="688">
        <v>-244705.37</v>
      </c>
      <c r="G13" s="688"/>
      <c r="H13" s="252"/>
      <c r="I13" s="1"/>
    </row>
    <row r="14" spans="1:11" ht="26.45" customHeight="1" x14ac:dyDescent="0.2">
      <c r="A14" s="1"/>
      <c r="B14" s="438"/>
      <c r="C14" s="659" t="s">
        <v>5</v>
      </c>
      <c r="D14" s="659"/>
      <c r="E14" s="659"/>
      <c r="F14" s="659"/>
      <c r="G14" s="659"/>
      <c r="H14" s="252"/>
      <c r="I14" s="1"/>
    </row>
    <row r="15" spans="1:11" ht="54.6" customHeight="1" x14ac:dyDescent="0.2">
      <c r="A15" s="1"/>
      <c r="B15" s="438"/>
      <c r="C15" s="512" t="s">
        <v>6</v>
      </c>
      <c r="D15" s="512"/>
      <c r="E15" s="512"/>
      <c r="F15" s="256" t="s">
        <v>7</v>
      </c>
      <c r="G15" s="257" t="s">
        <v>8</v>
      </c>
      <c r="H15" s="408" t="s">
        <v>207</v>
      </c>
      <c r="I15" s="1"/>
    </row>
    <row r="16" spans="1:11" ht="17.45" customHeight="1" x14ac:dyDescent="0.2">
      <c r="A16" s="1"/>
      <c r="B16" s="438"/>
      <c r="C16" s="594" t="s">
        <v>9</v>
      </c>
      <c r="D16" s="594"/>
      <c r="E16" s="594"/>
      <c r="F16" s="269">
        <f>F19-F18-F17</f>
        <v>424676.75999999995</v>
      </c>
      <c r="G16" s="413">
        <f>G19-G18-G17</f>
        <v>425575.92</v>
      </c>
      <c r="H16" s="431">
        <f>F16-G16</f>
        <v>-899.1600000000326</v>
      </c>
      <c r="I16" s="1"/>
      <c r="K16" s="4"/>
    </row>
    <row r="17" spans="1:14" ht="15.75" customHeight="1" x14ac:dyDescent="0.2">
      <c r="A17" s="1"/>
      <c r="B17" s="438"/>
      <c r="C17" s="594" t="s">
        <v>140</v>
      </c>
      <c r="D17" s="594"/>
      <c r="E17" s="594"/>
      <c r="F17" s="269">
        <v>21342.84</v>
      </c>
      <c r="G17" s="413">
        <v>30989.14</v>
      </c>
      <c r="H17" s="431">
        <f>F17-G17</f>
        <v>-9646.2999999999993</v>
      </c>
      <c r="I17" s="1"/>
    </row>
    <row r="18" spans="1:14" ht="18" customHeight="1" x14ac:dyDescent="0.2">
      <c r="A18" s="1"/>
      <c r="B18" s="438"/>
      <c r="C18" s="594" t="s">
        <v>141</v>
      </c>
      <c r="D18" s="594"/>
      <c r="E18" s="594"/>
      <c r="F18" s="269">
        <v>1185.96</v>
      </c>
      <c r="G18" s="413">
        <v>1878.49</v>
      </c>
      <c r="H18" s="431">
        <f>F18-G18</f>
        <v>-692.53</v>
      </c>
      <c r="I18" s="1"/>
    </row>
    <row r="19" spans="1:14" ht="15.75" customHeight="1" x14ac:dyDescent="0.2">
      <c r="A19" s="1"/>
      <c r="B19" s="438"/>
      <c r="C19" s="559" t="s">
        <v>10</v>
      </c>
      <c r="D19" s="559"/>
      <c r="E19" s="559"/>
      <c r="F19" s="256">
        <v>447205.56</v>
      </c>
      <c r="G19" s="257">
        <v>458443.55</v>
      </c>
      <c r="H19" s="432">
        <f>F19-G19-F13</f>
        <v>233467.38</v>
      </c>
      <c r="I19" s="1"/>
    </row>
    <row r="20" spans="1:14" ht="24" customHeight="1" x14ac:dyDescent="0.2">
      <c r="A20" s="1"/>
      <c r="B20" s="438"/>
      <c r="C20" s="686" t="s">
        <v>11</v>
      </c>
      <c r="D20" s="686"/>
      <c r="E20" s="686"/>
      <c r="F20" s="686"/>
      <c r="G20" s="686"/>
      <c r="H20" s="252"/>
      <c r="I20" s="1"/>
      <c r="J20" s="4"/>
      <c r="K20" s="4"/>
    </row>
    <row r="21" spans="1:14" ht="15.75" customHeight="1" x14ac:dyDescent="0.2">
      <c r="A21" s="1"/>
      <c r="B21" s="438"/>
      <c r="C21" s="511" t="s">
        <v>12</v>
      </c>
      <c r="D21" s="511"/>
      <c r="E21" s="511"/>
      <c r="F21" s="309">
        <v>51775.34</v>
      </c>
      <c r="G21" s="270"/>
      <c r="H21" s="252"/>
      <c r="I21" s="1"/>
      <c r="J21" s="4"/>
      <c r="N21" s="4"/>
    </row>
    <row r="22" spans="1:14" ht="15.75" customHeight="1" x14ac:dyDescent="0.2">
      <c r="A22" s="1"/>
      <c r="B22" s="438"/>
      <c r="C22" s="511" t="s">
        <v>13</v>
      </c>
      <c r="D22" s="511"/>
      <c r="E22" s="511"/>
      <c r="F22" s="309">
        <v>56320.51</v>
      </c>
      <c r="G22" s="270"/>
      <c r="H22" s="252"/>
      <c r="I22" s="1"/>
      <c r="J22" s="4"/>
    </row>
    <row r="23" spans="1:14" ht="17.45" customHeight="1" x14ac:dyDescent="0.2">
      <c r="A23" s="1"/>
      <c r="B23" s="438"/>
      <c r="C23" s="511" t="s">
        <v>174</v>
      </c>
      <c r="D23" s="511"/>
      <c r="E23" s="511"/>
      <c r="F23" s="309">
        <v>53158.44</v>
      </c>
      <c r="G23" s="270"/>
      <c r="H23" s="252"/>
      <c r="I23" s="1"/>
      <c r="J23" s="4"/>
    </row>
    <row r="24" spans="1:14" ht="17.45" customHeight="1" x14ac:dyDescent="0.2">
      <c r="A24" s="1"/>
      <c r="B24" s="438"/>
      <c r="C24" s="511" t="s">
        <v>173</v>
      </c>
      <c r="D24" s="511"/>
      <c r="E24" s="511"/>
      <c r="F24" s="309">
        <v>10078.92</v>
      </c>
      <c r="G24" s="270"/>
      <c r="H24" s="252"/>
      <c r="I24" s="1"/>
      <c r="J24" s="4"/>
    </row>
    <row r="25" spans="1:14" ht="18" customHeight="1" x14ac:dyDescent="0.2">
      <c r="A25" s="1"/>
      <c r="B25" s="438"/>
      <c r="C25" s="511" t="s">
        <v>15</v>
      </c>
      <c r="D25" s="511"/>
      <c r="E25" s="511"/>
      <c r="F25" s="309">
        <v>34582.769999999997</v>
      </c>
      <c r="G25" s="270"/>
      <c r="H25" s="252"/>
      <c r="I25" s="1"/>
    </row>
    <row r="26" spans="1:14" ht="15.75" customHeight="1" x14ac:dyDescent="0.2">
      <c r="A26" s="1"/>
      <c r="B26" s="438"/>
      <c r="C26" s="511" t="s">
        <v>16</v>
      </c>
      <c r="D26" s="511"/>
      <c r="E26" s="511"/>
      <c r="F26" s="309">
        <v>67979.839999999997</v>
      </c>
      <c r="G26" s="270"/>
      <c r="H26" s="252"/>
      <c r="I26" s="1"/>
    </row>
    <row r="27" spans="1:14" ht="15.75" customHeight="1" x14ac:dyDescent="0.2">
      <c r="A27" s="1"/>
      <c r="B27" s="438"/>
      <c r="C27" s="511" t="s">
        <v>17</v>
      </c>
      <c r="D27" s="511"/>
      <c r="E27" s="511"/>
      <c r="F27" s="310">
        <v>56518.12</v>
      </c>
      <c r="G27" s="270"/>
      <c r="H27" s="252"/>
      <c r="I27" s="1"/>
      <c r="L27" s="4"/>
      <c r="M27" s="4"/>
    </row>
    <row r="28" spans="1:14" ht="15.75" customHeight="1" x14ac:dyDescent="0.2">
      <c r="A28" s="1"/>
      <c r="B28" s="438"/>
      <c r="C28" s="498" t="s">
        <v>151</v>
      </c>
      <c r="D28" s="498"/>
      <c r="E28" s="499"/>
      <c r="F28" s="269">
        <v>21342.84</v>
      </c>
      <c r="G28" s="270"/>
      <c r="H28" s="252"/>
      <c r="I28" s="1"/>
    </row>
    <row r="29" spans="1:14" ht="15.75" customHeight="1" x14ac:dyDescent="0.2">
      <c r="A29" s="1"/>
      <c r="B29" s="438"/>
      <c r="C29" s="500" t="s">
        <v>108</v>
      </c>
      <c r="D29" s="549"/>
      <c r="E29" s="550"/>
      <c r="F29" s="269">
        <v>1185.96</v>
      </c>
      <c r="G29" s="270"/>
      <c r="H29" s="252"/>
      <c r="I29" s="1"/>
    </row>
    <row r="30" spans="1:14" ht="15.75" customHeight="1" thickBot="1" x14ac:dyDescent="0.25">
      <c r="A30" s="1"/>
      <c r="B30" s="438"/>
      <c r="C30" s="503" t="s">
        <v>109</v>
      </c>
      <c r="D30" s="538"/>
      <c r="E30" s="538"/>
      <c r="F30" s="341">
        <v>4347.55</v>
      </c>
      <c r="G30" s="270"/>
      <c r="H30" s="252"/>
      <c r="I30" s="1"/>
    </row>
    <row r="31" spans="1:14" ht="14.25" hidden="1" customHeight="1" thickBot="1" x14ac:dyDescent="0.25">
      <c r="A31" s="1"/>
      <c r="B31" s="438"/>
      <c r="C31" s="539" t="s">
        <v>110</v>
      </c>
      <c r="D31" s="540"/>
      <c r="E31" s="541"/>
      <c r="F31" s="312"/>
      <c r="G31" s="270"/>
      <c r="H31" s="252"/>
      <c r="I31" s="1"/>
    </row>
    <row r="32" spans="1:14" ht="15.75" customHeight="1" thickBot="1" x14ac:dyDescent="0.25">
      <c r="A32" s="1"/>
      <c r="B32" s="438"/>
      <c r="C32" s="542" t="s">
        <v>145</v>
      </c>
      <c r="D32" s="543"/>
      <c r="E32" s="544"/>
      <c r="F32" s="275">
        <f>SUM(F21:F31)</f>
        <v>357290.29000000004</v>
      </c>
      <c r="G32" s="270"/>
      <c r="H32" s="252"/>
      <c r="I32" s="1"/>
    </row>
    <row r="33" spans="1:16" ht="34.15" customHeight="1" x14ac:dyDescent="0.2">
      <c r="A33" s="1"/>
      <c r="B33" s="438"/>
      <c r="C33" s="545" t="s">
        <v>150</v>
      </c>
      <c r="D33" s="545"/>
      <c r="E33" s="546"/>
      <c r="F33" s="313">
        <v>35279</v>
      </c>
      <c r="G33" s="270"/>
      <c r="H33" s="252"/>
      <c r="I33" s="1"/>
    </row>
    <row r="34" spans="1:16" ht="30" customHeight="1" thickBot="1" x14ac:dyDescent="0.25">
      <c r="A34" s="1"/>
      <c r="B34" s="438"/>
      <c r="C34" s="547" t="s">
        <v>152</v>
      </c>
      <c r="D34" s="548"/>
      <c r="E34" s="548"/>
      <c r="F34" s="314">
        <v>86558.87</v>
      </c>
      <c r="G34" s="270"/>
      <c r="H34" s="252"/>
      <c r="I34" s="1"/>
      <c r="L34" s="4"/>
    </row>
    <row r="35" spans="1:16" ht="25.15" customHeight="1" thickBot="1" x14ac:dyDescent="0.35">
      <c r="A35" s="1"/>
      <c r="B35" s="438"/>
      <c r="C35" s="684" t="s">
        <v>18</v>
      </c>
      <c r="D35" s="685"/>
      <c r="E35" s="685"/>
      <c r="F35" s="279">
        <f>F32+F33</f>
        <v>392569.29000000004</v>
      </c>
      <c r="G35" s="315"/>
      <c r="H35" s="252"/>
      <c r="I35" s="1"/>
      <c r="L35" s="4"/>
    </row>
    <row r="36" spans="1:16" ht="18" customHeight="1" x14ac:dyDescent="0.2">
      <c r="A36" s="1"/>
      <c r="B36" s="438"/>
      <c r="C36" s="281"/>
      <c r="D36" s="281"/>
      <c r="E36" s="281"/>
      <c r="F36" s="281"/>
      <c r="G36" s="316"/>
      <c r="H36" s="252"/>
      <c r="I36" s="1"/>
      <c r="L36" s="4"/>
    </row>
    <row r="37" spans="1:16" ht="33" customHeight="1" x14ac:dyDescent="0.2">
      <c r="A37" s="1"/>
      <c r="B37" s="438"/>
      <c r="C37" s="513" t="s">
        <v>216</v>
      </c>
      <c r="D37" s="513"/>
      <c r="E37" s="513"/>
      <c r="F37" s="513"/>
      <c r="G37" s="256">
        <f>G19-F35-H19</f>
        <v>-167593.12000000005</v>
      </c>
      <c r="H37" s="317"/>
      <c r="I37" s="1"/>
      <c r="L37" s="4"/>
    </row>
    <row r="38" spans="1:16" ht="22.15" customHeight="1" x14ac:dyDescent="0.2">
      <c r="A38" s="1"/>
      <c r="B38" s="318" t="s">
        <v>19</v>
      </c>
      <c r="C38" s="437"/>
      <c r="D38" s="437"/>
      <c r="E38" s="437"/>
      <c r="F38" s="437"/>
      <c r="G38" s="437"/>
      <c r="H38" s="320"/>
      <c r="I38" s="1"/>
      <c r="L38" s="4"/>
    </row>
    <row r="39" spans="1:16" ht="15.6" customHeight="1" x14ac:dyDescent="0.2">
      <c r="A39" s="1"/>
      <c r="B39" s="318" t="s">
        <v>149</v>
      </c>
      <c r="C39" s="437"/>
      <c r="D39" s="437"/>
      <c r="E39" s="437"/>
      <c r="F39" s="437"/>
      <c r="G39" s="437"/>
      <c r="H39" s="321"/>
      <c r="I39" s="1"/>
      <c r="L39" s="4"/>
    </row>
    <row r="40" spans="1:16" ht="16.899999999999999" customHeight="1" x14ac:dyDescent="0.2">
      <c r="A40" s="1"/>
      <c r="B40" s="318" t="s">
        <v>148</v>
      </c>
      <c r="C40" s="437"/>
      <c r="D40" s="437"/>
      <c r="E40" s="437"/>
      <c r="F40" s="437"/>
      <c r="G40" s="437"/>
      <c r="H40" s="321"/>
      <c r="I40" s="1"/>
      <c r="L40" s="4"/>
    </row>
    <row r="41" spans="1:16" ht="19.149999999999999" customHeight="1" x14ac:dyDescent="0.2">
      <c r="A41" s="1"/>
      <c r="B41" s="318"/>
      <c r="C41" s="437" t="s">
        <v>20</v>
      </c>
      <c r="D41" s="437"/>
      <c r="E41" s="437"/>
      <c r="F41" s="437" t="s">
        <v>172</v>
      </c>
      <c r="G41" s="437"/>
      <c r="H41" s="321"/>
      <c r="I41" s="1"/>
      <c r="P41" s="4"/>
    </row>
    <row r="42" spans="1:16" ht="26.45" customHeight="1" x14ac:dyDescent="0.2">
      <c r="A42" s="1"/>
      <c r="B42" s="318"/>
      <c r="C42" s="537" t="s">
        <v>21</v>
      </c>
      <c r="D42" s="537"/>
      <c r="E42" s="537"/>
      <c r="F42" s="537"/>
      <c r="G42" s="537"/>
      <c r="H42" s="321"/>
      <c r="I42" s="1"/>
      <c r="L42" s="4"/>
      <c r="P42" s="4"/>
    </row>
    <row r="43" spans="1:16" ht="34.5" customHeight="1" thickBot="1" x14ac:dyDescent="0.25">
      <c r="A43" s="1"/>
      <c r="B43" s="288"/>
      <c r="C43" s="515" t="s">
        <v>39</v>
      </c>
      <c r="D43" s="515"/>
      <c r="E43" s="515"/>
      <c r="F43" s="515"/>
      <c r="G43" s="515"/>
      <c r="H43" s="289"/>
      <c r="I43" s="1"/>
    </row>
  </sheetData>
  <mergeCells count="37">
    <mergeCell ref="J12:K12"/>
    <mergeCell ref="C13:E13"/>
    <mergeCell ref="F13:G13"/>
    <mergeCell ref="C8:G8"/>
    <mergeCell ref="C2:G2"/>
    <mergeCell ref="C3:G3"/>
    <mergeCell ref="C5:G5"/>
    <mergeCell ref="C6:G6"/>
    <mergeCell ref="C7:G7"/>
    <mergeCell ref="C19:E19"/>
    <mergeCell ref="C25:E25"/>
    <mergeCell ref="C26:E26"/>
    <mergeCell ref="C9:G9"/>
    <mergeCell ref="C10:F10"/>
    <mergeCell ref="C11:F11"/>
    <mergeCell ref="C24:E24"/>
    <mergeCell ref="C37:F37"/>
    <mergeCell ref="C42:G42"/>
    <mergeCell ref="C43:G43"/>
    <mergeCell ref="C34:E34"/>
    <mergeCell ref="C35:E35"/>
    <mergeCell ref="C33:E33"/>
    <mergeCell ref="C14:G14"/>
    <mergeCell ref="C16:E16"/>
    <mergeCell ref="C17:E17"/>
    <mergeCell ref="C18:E18"/>
    <mergeCell ref="C20:G20"/>
    <mergeCell ref="C28:E28"/>
    <mergeCell ref="C29:E29"/>
    <mergeCell ref="C30:E30"/>
    <mergeCell ref="C31:E31"/>
    <mergeCell ref="C32:E32"/>
    <mergeCell ref="C21:E21"/>
    <mergeCell ref="C22:E22"/>
    <mergeCell ref="C23:E23"/>
    <mergeCell ref="C27:E27"/>
    <mergeCell ref="C15:E15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04"/>
  <sheetViews>
    <sheetView workbookViewId="0">
      <selection activeCell="F34" sqref="F34"/>
    </sheetView>
  </sheetViews>
  <sheetFormatPr defaultColWidth="6.5" defaultRowHeight="15" x14ac:dyDescent="0.25"/>
  <cols>
    <col min="1" max="1" width="2.625" style="6" customWidth="1"/>
    <col min="2" max="2" width="3.625" style="6" customWidth="1"/>
    <col min="3" max="4" width="6.5" style="6" customWidth="1"/>
    <col min="5" max="5" width="22.75" style="6" customWidth="1"/>
    <col min="6" max="6" width="15.375" style="6" customWidth="1"/>
    <col min="7" max="7" width="14.375" style="6" customWidth="1"/>
    <col min="8" max="8" width="14.5" style="6" customWidth="1"/>
    <col min="9" max="10" width="6.5" style="6" customWidth="1"/>
    <col min="11" max="12" width="7.375" style="6" customWidth="1"/>
    <col min="13" max="13" width="7.25" style="6" customWidth="1"/>
    <col min="14" max="14" width="7.375" style="6" customWidth="1"/>
    <col min="15" max="16384" width="6.5" style="6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5.25" customHeight="1" x14ac:dyDescent="0.25">
      <c r="A2" s="1"/>
      <c r="B2" s="170"/>
      <c r="C2" s="730"/>
      <c r="D2" s="730"/>
      <c r="E2" s="730"/>
      <c r="F2" s="730"/>
      <c r="G2" s="730"/>
      <c r="H2" s="171"/>
      <c r="I2" s="1"/>
    </row>
    <row r="3" spans="1:11" ht="22.5" x14ac:dyDescent="0.25">
      <c r="A3" s="1"/>
      <c r="B3" s="172"/>
      <c r="C3" s="731" t="s">
        <v>100</v>
      </c>
      <c r="D3" s="731"/>
      <c r="E3" s="731"/>
      <c r="F3" s="731"/>
      <c r="G3" s="731"/>
      <c r="H3" s="173"/>
      <c r="I3" s="1"/>
    </row>
    <row r="4" spans="1:11" ht="6.75" customHeight="1" x14ac:dyDescent="0.25">
      <c r="A4" s="1"/>
      <c r="B4" s="172"/>
      <c r="C4" s="127"/>
      <c r="D4" s="127"/>
      <c r="E4" s="127"/>
      <c r="F4" s="127"/>
      <c r="G4" s="127"/>
      <c r="H4" s="173"/>
      <c r="I4" s="1"/>
    </row>
    <row r="5" spans="1:11" ht="14.25" customHeight="1" x14ac:dyDescent="0.25">
      <c r="A5" s="1"/>
      <c r="B5" s="172"/>
      <c r="C5" s="732" t="s">
        <v>1</v>
      </c>
      <c r="D5" s="732"/>
      <c r="E5" s="732"/>
      <c r="F5" s="732"/>
      <c r="G5" s="732"/>
      <c r="H5" s="173"/>
      <c r="I5" s="1"/>
    </row>
    <row r="6" spans="1:11" ht="17.25" customHeight="1" x14ac:dyDescent="0.25">
      <c r="A6" s="1"/>
      <c r="B6" s="172"/>
      <c r="C6" s="733" t="s">
        <v>154</v>
      </c>
      <c r="D6" s="733"/>
      <c r="E6" s="733"/>
      <c r="F6" s="733"/>
      <c r="G6" s="733"/>
      <c r="H6" s="173"/>
      <c r="I6" s="1"/>
    </row>
    <row r="7" spans="1:11" ht="8.25" customHeight="1" x14ac:dyDescent="0.25">
      <c r="A7" s="1"/>
      <c r="B7" s="172"/>
      <c r="C7" s="729"/>
      <c r="D7" s="729"/>
      <c r="E7" s="729"/>
      <c r="F7" s="729"/>
      <c r="G7" s="729"/>
      <c r="H7" s="173"/>
      <c r="I7" s="1"/>
    </row>
    <row r="8" spans="1:11" ht="18.75" x14ac:dyDescent="0.25">
      <c r="A8" s="1"/>
      <c r="B8" s="172"/>
      <c r="C8" s="734" t="s">
        <v>101</v>
      </c>
      <c r="D8" s="734"/>
      <c r="E8" s="734"/>
      <c r="F8" s="734"/>
      <c r="G8" s="734"/>
      <c r="H8" s="173"/>
      <c r="I8" s="1"/>
    </row>
    <row r="9" spans="1:11" ht="2.25" customHeight="1" x14ac:dyDescent="0.25">
      <c r="A9" s="1"/>
      <c r="B9" s="172"/>
      <c r="C9" s="729"/>
      <c r="D9" s="729"/>
      <c r="E9" s="729"/>
      <c r="F9" s="729"/>
      <c r="G9" s="729"/>
      <c r="H9" s="173"/>
      <c r="I9" s="1"/>
    </row>
    <row r="10" spans="1:11" ht="15.75" customHeight="1" x14ac:dyDescent="0.25">
      <c r="A10" s="1"/>
      <c r="B10" s="172"/>
      <c r="C10" s="483" t="s">
        <v>102</v>
      </c>
      <c r="D10" s="483"/>
      <c r="E10" s="483"/>
      <c r="F10" s="483"/>
      <c r="G10" s="102">
        <v>62</v>
      </c>
      <c r="H10" s="173"/>
      <c r="I10" s="1"/>
    </row>
    <row r="11" spans="1:11" ht="15.75" customHeight="1" x14ac:dyDescent="0.25">
      <c r="A11" s="1"/>
      <c r="B11" s="172"/>
      <c r="C11" s="484" t="s">
        <v>4</v>
      </c>
      <c r="D11" s="484"/>
      <c r="E11" s="484"/>
      <c r="F11" s="484"/>
      <c r="G11" s="131">
        <v>1497.3</v>
      </c>
      <c r="H11" s="173"/>
      <c r="I11" s="1"/>
    </row>
    <row r="12" spans="1:11" ht="11.25" customHeight="1" x14ac:dyDescent="0.25">
      <c r="A12" s="1"/>
      <c r="B12" s="172"/>
      <c r="C12" s="105"/>
      <c r="D12" s="105"/>
      <c r="E12" s="105"/>
      <c r="F12" s="105"/>
      <c r="G12" s="106"/>
      <c r="H12" s="173"/>
      <c r="I12" s="1"/>
      <c r="J12" s="486"/>
      <c r="K12" s="486"/>
    </row>
    <row r="13" spans="1:11" ht="30.75" customHeight="1" x14ac:dyDescent="0.25">
      <c r="A13" s="1"/>
      <c r="B13" s="130"/>
      <c r="C13" s="487" t="s">
        <v>146</v>
      </c>
      <c r="D13" s="487"/>
      <c r="E13" s="487"/>
      <c r="F13" s="488">
        <v>-2054543.47</v>
      </c>
      <c r="G13" s="488"/>
      <c r="H13" s="86"/>
      <c r="I13" s="1"/>
    </row>
    <row r="14" spans="1:11" ht="21.6" customHeight="1" x14ac:dyDescent="0.25">
      <c r="A14" s="1"/>
      <c r="B14" s="130"/>
      <c r="C14" s="701" t="s">
        <v>5</v>
      </c>
      <c r="D14" s="701"/>
      <c r="E14" s="701"/>
      <c r="F14" s="701"/>
      <c r="G14" s="701"/>
      <c r="H14" s="86"/>
      <c r="I14" s="1"/>
    </row>
    <row r="15" spans="1:11" ht="33" customHeight="1" x14ac:dyDescent="0.25">
      <c r="A15" s="1"/>
      <c r="B15" s="130"/>
      <c r="C15" s="485" t="s">
        <v>6</v>
      </c>
      <c r="D15" s="485"/>
      <c r="E15" s="485"/>
      <c r="F15" s="85" t="s">
        <v>7</v>
      </c>
      <c r="G15" s="95" t="s">
        <v>8</v>
      </c>
      <c r="H15" s="109" t="s">
        <v>147</v>
      </c>
      <c r="I15" s="1"/>
    </row>
    <row r="16" spans="1:11" ht="15" customHeight="1" x14ac:dyDescent="0.25">
      <c r="A16" s="1"/>
      <c r="B16" s="130"/>
      <c r="C16" s="702" t="s">
        <v>9</v>
      </c>
      <c r="D16" s="702"/>
      <c r="E16" s="702"/>
      <c r="F16" s="120">
        <f>F20-F19-F18-F17</f>
        <v>149646.69</v>
      </c>
      <c r="G16" s="121">
        <f>G20-G19-G18-G17</f>
        <v>188395.15</v>
      </c>
      <c r="H16" s="108">
        <f>F16-G16-F13</f>
        <v>2015795.01</v>
      </c>
      <c r="I16" s="1"/>
      <c r="K16" s="7"/>
    </row>
    <row r="17" spans="1:14" ht="15.75" customHeight="1" x14ac:dyDescent="0.25">
      <c r="A17" s="1"/>
      <c r="B17" s="130"/>
      <c r="C17" s="702" t="s">
        <v>140</v>
      </c>
      <c r="D17" s="702"/>
      <c r="E17" s="702"/>
      <c r="F17" s="120">
        <v>7950.78</v>
      </c>
      <c r="G17" s="121">
        <v>10093.07</v>
      </c>
      <c r="H17" s="108">
        <f>F17-G17</f>
        <v>-2142.29</v>
      </c>
      <c r="I17" s="1"/>
    </row>
    <row r="18" spans="1:14" ht="17.45" customHeight="1" x14ac:dyDescent="0.25">
      <c r="A18" s="1"/>
      <c r="B18" s="130"/>
      <c r="C18" s="702" t="s">
        <v>141</v>
      </c>
      <c r="D18" s="702"/>
      <c r="E18" s="702"/>
      <c r="F18" s="120">
        <v>269.52</v>
      </c>
      <c r="G18" s="121">
        <v>342.12</v>
      </c>
      <c r="H18" s="108">
        <f>F18-G18</f>
        <v>-72.600000000000023</v>
      </c>
      <c r="I18" s="1"/>
    </row>
    <row r="19" spans="1:14" ht="17.45" customHeight="1" x14ac:dyDescent="0.25">
      <c r="A19" s="1"/>
      <c r="B19" s="130"/>
      <c r="C19" s="702" t="s">
        <v>142</v>
      </c>
      <c r="D19" s="702"/>
      <c r="E19" s="702"/>
      <c r="F19" s="120">
        <v>2470.92</v>
      </c>
      <c r="G19" s="121">
        <v>3136.7</v>
      </c>
      <c r="H19" s="108">
        <f>F19-G19</f>
        <v>-665.77999999999975</v>
      </c>
      <c r="I19" s="1"/>
    </row>
    <row r="20" spans="1:14" ht="15.75" customHeight="1" x14ac:dyDescent="0.25">
      <c r="A20" s="1"/>
      <c r="B20" s="130"/>
      <c r="C20" s="728" t="s">
        <v>10</v>
      </c>
      <c r="D20" s="728"/>
      <c r="E20" s="728"/>
      <c r="F20" s="85">
        <v>160337.91</v>
      </c>
      <c r="G20" s="95">
        <v>201967.04</v>
      </c>
      <c r="H20" s="122">
        <f>F20-G20-F13</f>
        <v>2012914.3399999999</v>
      </c>
      <c r="I20" s="1"/>
    </row>
    <row r="21" spans="1:14" ht="21.6" customHeight="1" x14ac:dyDescent="0.25">
      <c r="A21" s="1"/>
      <c r="B21" s="130"/>
      <c r="C21" s="703" t="s">
        <v>11</v>
      </c>
      <c r="D21" s="703"/>
      <c r="E21" s="703"/>
      <c r="F21" s="703"/>
      <c r="G21" s="703"/>
      <c r="H21" s="86"/>
      <c r="I21" s="1"/>
      <c r="J21" s="7"/>
      <c r="K21" s="7"/>
    </row>
    <row r="22" spans="1:14" ht="18" customHeight="1" x14ac:dyDescent="0.25">
      <c r="A22" s="1"/>
      <c r="B22" s="130"/>
      <c r="C22" s="691" t="s">
        <v>103</v>
      </c>
      <c r="D22" s="691"/>
      <c r="E22" s="691"/>
      <c r="F22" s="169">
        <v>53114.400000000001</v>
      </c>
      <c r="G22" s="128"/>
      <c r="H22" s="86"/>
      <c r="I22" s="1"/>
      <c r="J22" s="7"/>
      <c r="K22" s="7"/>
    </row>
    <row r="23" spans="1:14" ht="15.75" customHeight="1" x14ac:dyDescent="0.25">
      <c r="A23" s="1"/>
      <c r="B23" s="130"/>
      <c r="C23" s="462" t="s">
        <v>12</v>
      </c>
      <c r="D23" s="462"/>
      <c r="E23" s="462"/>
      <c r="F23" s="168">
        <v>11768.79</v>
      </c>
      <c r="G23" s="87"/>
      <c r="H23" s="86"/>
      <c r="I23" s="1"/>
      <c r="J23" s="7"/>
      <c r="N23" s="7"/>
    </row>
    <row r="24" spans="1:14" ht="15.75" customHeight="1" x14ac:dyDescent="0.25">
      <c r="A24" s="1"/>
      <c r="B24" s="130"/>
      <c r="C24" s="461" t="s">
        <v>13</v>
      </c>
      <c r="D24" s="461"/>
      <c r="E24" s="461"/>
      <c r="F24" s="83">
        <v>12802.29</v>
      </c>
      <c r="G24" s="87"/>
      <c r="H24" s="86"/>
      <c r="I24" s="1"/>
      <c r="J24" s="7"/>
    </row>
    <row r="25" spans="1:14" ht="17.45" customHeight="1" x14ac:dyDescent="0.25">
      <c r="A25" s="1"/>
      <c r="B25" s="130"/>
      <c r="C25" s="461" t="s">
        <v>14</v>
      </c>
      <c r="D25" s="461"/>
      <c r="E25" s="461"/>
      <c r="F25" s="83">
        <v>14374.29</v>
      </c>
      <c r="G25" s="87"/>
      <c r="H25" s="86"/>
      <c r="I25" s="1"/>
      <c r="J25" s="7"/>
    </row>
    <row r="26" spans="1:14" ht="13.9" customHeight="1" x14ac:dyDescent="0.25">
      <c r="A26" s="1"/>
      <c r="B26" s="130"/>
      <c r="C26" s="461" t="s">
        <v>15</v>
      </c>
      <c r="D26" s="461"/>
      <c r="E26" s="461"/>
      <c r="F26" s="83">
        <v>7861.2</v>
      </c>
      <c r="G26" s="87"/>
      <c r="H26" s="86"/>
      <c r="I26" s="1"/>
    </row>
    <row r="27" spans="1:14" ht="17.25" customHeight="1" x14ac:dyDescent="0.25">
      <c r="A27" s="1"/>
      <c r="B27" s="130"/>
      <c r="C27" s="461" t="s">
        <v>16</v>
      </c>
      <c r="D27" s="461"/>
      <c r="E27" s="461"/>
      <c r="F27" s="83">
        <v>15452.13</v>
      </c>
      <c r="G27" s="87"/>
      <c r="H27" s="86"/>
      <c r="I27" s="1"/>
    </row>
    <row r="28" spans="1:14" ht="15.75" customHeight="1" x14ac:dyDescent="0.25">
      <c r="A28" s="1"/>
      <c r="B28" s="130"/>
      <c r="C28" s="461" t="s">
        <v>17</v>
      </c>
      <c r="D28" s="461"/>
      <c r="E28" s="461"/>
      <c r="F28" s="84">
        <v>12846.84</v>
      </c>
      <c r="G28" s="87"/>
      <c r="H28" s="86"/>
      <c r="I28" s="1"/>
      <c r="L28" s="7"/>
      <c r="M28" s="7"/>
    </row>
    <row r="29" spans="1:14" ht="15.75" customHeight="1" x14ac:dyDescent="0.25">
      <c r="A29" s="1"/>
      <c r="B29" s="130"/>
      <c r="C29" s="460" t="s">
        <v>151</v>
      </c>
      <c r="D29" s="460"/>
      <c r="E29" s="468"/>
      <c r="F29" s="83">
        <v>7950.78</v>
      </c>
      <c r="G29" s="87"/>
      <c r="H29" s="86"/>
      <c r="I29" s="1"/>
    </row>
    <row r="30" spans="1:14" ht="15.75" customHeight="1" x14ac:dyDescent="0.25">
      <c r="A30" s="1"/>
      <c r="B30" s="130"/>
      <c r="C30" s="469" t="s">
        <v>108</v>
      </c>
      <c r="D30" s="718"/>
      <c r="E30" s="719"/>
      <c r="F30" s="84">
        <v>269.52</v>
      </c>
      <c r="G30" s="87"/>
      <c r="H30" s="86"/>
      <c r="I30" s="1"/>
    </row>
    <row r="31" spans="1:14" ht="15.75" customHeight="1" x14ac:dyDescent="0.25">
      <c r="A31" s="1"/>
      <c r="B31" s="130"/>
      <c r="C31" s="472" t="s">
        <v>109</v>
      </c>
      <c r="D31" s="720"/>
      <c r="E31" s="720"/>
      <c r="F31" s="78">
        <v>988.23</v>
      </c>
      <c r="G31" s="87"/>
      <c r="H31" s="86"/>
      <c r="I31" s="1"/>
    </row>
    <row r="32" spans="1:14" ht="15.75" customHeight="1" thickBot="1" x14ac:dyDescent="0.3">
      <c r="A32" s="1"/>
      <c r="B32" s="130"/>
      <c r="C32" s="721" t="s">
        <v>110</v>
      </c>
      <c r="D32" s="722"/>
      <c r="E32" s="722"/>
      <c r="F32" s="96">
        <v>2470.92</v>
      </c>
      <c r="G32" s="87"/>
      <c r="H32" s="86"/>
      <c r="I32" s="1"/>
    </row>
    <row r="33" spans="1:16" ht="14.25" customHeight="1" thickBot="1" x14ac:dyDescent="0.3">
      <c r="A33" s="1"/>
      <c r="B33" s="130"/>
      <c r="C33" s="723" t="s">
        <v>145</v>
      </c>
      <c r="D33" s="724"/>
      <c r="E33" s="725"/>
      <c r="F33" s="76">
        <f>SUM(F22:F32)</f>
        <v>139899.39000000004</v>
      </c>
      <c r="G33" s="87"/>
      <c r="H33" s="86"/>
      <c r="I33" s="1"/>
    </row>
    <row r="34" spans="1:16" ht="30.6" customHeight="1" x14ac:dyDescent="0.25">
      <c r="A34" s="1"/>
      <c r="B34" s="130"/>
      <c r="C34" s="726" t="s">
        <v>150</v>
      </c>
      <c r="D34" s="726"/>
      <c r="E34" s="727"/>
      <c r="F34" s="77">
        <v>0</v>
      </c>
      <c r="G34" s="87"/>
      <c r="H34" s="86"/>
      <c r="I34" s="1"/>
    </row>
    <row r="35" spans="1:16" ht="26.45" customHeight="1" thickBot="1" x14ac:dyDescent="0.3">
      <c r="A35" s="1"/>
      <c r="B35" s="130"/>
      <c r="C35" s="714" t="s">
        <v>152</v>
      </c>
      <c r="D35" s="715"/>
      <c r="E35" s="715"/>
      <c r="F35" s="78">
        <v>25945.55</v>
      </c>
      <c r="G35" s="87"/>
      <c r="H35" s="86"/>
      <c r="I35" s="1"/>
    </row>
    <row r="36" spans="1:16" ht="25.15" customHeight="1" thickBot="1" x14ac:dyDescent="0.35">
      <c r="A36" s="1"/>
      <c r="B36" s="130"/>
      <c r="C36" s="716" t="s">
        <v>18</v>
      </c>
      <c r="D36" s="717"/>
      <c r="E36" s="717"/>
      <c r="F36" s="97">
        <f>F33+F34</f>
        <v>139899.39000000004</v>
      </c>
      <c r="G36" s="88"/>
      <c r="H36" s="86"/>
      <c r="I36" s="1"/>
      <c r="L36" s="7"/>
    </row>
    <row r="37" spans="1:16" ht="18" customHeight="1" x14ac:dyDescent="0.25">
      <c r="A37" s="1"/>
      <c r="B37" s="130"/>
      <c r="C37" s="89"/>
      <c r="D37" s="89"/>
      <c r="E37" s="89"/>
      <c r="F37" s="89"/>
      <c r="G37" s="90"/>
      <c r="H37" s="86"/>
      <c r="I37" s="1"/>
      <c r="L37" s="7"/>
    </row>
    <row r="38" spans="1:16" ht="32.450000000000003" customHeight="1" x14ac:dyDescent="0.25">
      <c r="A38" s="1"/>
      <c r="B38" s="130"/>
      <c r="C38" s="457" t="s">
        <v>153</v>
      </c>
      <c r="D38" s="457"/>
      <c r="E38" s="457"/>
      <c r="F38" s="457"/>
      <c r="G38" s="85">
        <f>G20-F36-H20</f>
        <v>-1950846.69</v>
      </c>
      <c r="H38" s="103"/>
      <c r="I38" s="1"/>
      <c r="L38" s="7"/>
    </row>
    <row r="39" spans="1:16" ht="28.15" customHeight="1" x14ac:dyDescent="0.25">
      <c r="A39" s="1"/>
      <c r="B39" s="91" t="s">
        <v>19</v>
      </c>
      <c r="C39" s="129"/>
      <c r="D39" s="129"/>
      <c r="E39" s="129"/>
      <c r="F39" s="129"/>
      <c r="G39" s="129"/>
      <c r="H39" s="104"/>
      <c r="I39" s="1"/>
      <c r="L39" s="7"/>
    </row>
    <row r="40" spans="1:16" ht="16.899999999999999" customHeight="1" x14ac:dyDescent="0.25">
      <c r="A40" s="1"/>
      <c r="B40" s="91" t="s">
        <v>149</v>
      </c>
      <c r="C40" s="129"/>
      <c r="D40" s="129"/>
      <c r="E40" s="129"/>
      <c r="F40" s="129"/>
      <c r="G40" s="129"/>
      <c r="H40" s="92"/>
      <c r="I40" s="1"/>
      <c r="L40" s="7"/>
    </row>
    <row r="41" spans="1:16" ht="14.45" customHeight="1" x14ac:dyDescent="0.25">
      <c r="A41" s="1"/>
      <c r="B41" s="91" t="s">
        <v>148</v>
      </c>
      <c r="C41" s="129"/>
      <c r="D41" s="129"/>
      <c r="E41" s="129"/>
      <c r="F41" s="129"/>
      <c r="G41" s="129"/>
      <c r="H41" s="92"/>
      <c r="I41" s="1"/>
      <c r="L41" s="7"/>
    </row>
    <row r="42" spans="1:16" ht="15.6" customHeight="1" x14ac:dyDescent="0.25">
      <c r="A42" s="1"/>
      <c r="B42" s="91"/>
      <c r="C42" s="129" t="s">
        <v>20</v>
      </c>
      <c r="D42" s="129"/>
      <c r="E42" s="129"/>
      <c r="F42" s="129" t="s">
        <v>112</v>
      </c>
      <c r="G42" s="129"/>
      <c r="H42" s="92"/>
      <c r="I42" s="1"/>
      <c r="L42" s="7"/>
    </row>
    <row r="43" spans="1:16" ht="18.75" customHeight="1" x14ac:dyDescent="0.25">
      <c r="A43" s="1"/>
      <c r="B43" s="91"/>
      <c r="C43" s="711" t="s">
        <v>21</v>
      </c>
      <c r="D43" s="711"/>
      <c r="E43" s="711"/>
      <c r="F43" s="711"/>
      <c r="G43" s="711"/>
      <c r="H43" s="92"/>
      <c r="I43" s="1"/>
      <c r="L43" s="7"/>
    </row>
    <row r="44" spans="1:16" ht="22.9" customHeight="1" thickBot="1" x14ac:dyDescent="0.3">
      <c r="A44" s="1"/>
      <c r="B44" s="93"/>
      <c r="C44" s="712" t="s">
        <v>39</v>
      </c>
      <c r="D44" s="712"/>
      <c r="E44" s="712"/>
      <c r="F44" s="712"/>
      <c r="G44" s="712"/>
      <c r="H44" s="94"/>
      <c r="I44" s="1"/>
      <c r="P44" s="7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14"/>
      <c r="C52" s="706"/>
      <c r="D52" s="706"/>
      <c r="E52" s="706"/>
      <c r="F52" s="706"/>
      <c r="G52" s="706"/>
      <c r="H52" s="14"/>
    </row>
    <row r="53" spans="1:8" ht="22.5" x14ac:dyDescent="0.25">
      <c r="A53" s="1"/>
      <c r="B53" s="14"/>
      <c r="C53" s="709"/>
      <c r="D53" s="709"/>
      <c r="E53" s="709"/>
      <c r="F53" s="709"/>
      <c r="G53" s="709"/>
      <c r="H53" s="14"/>
    </row>
    <row r="54" spans="1:8" ht="22.5" x14ac:dyDescent="0.25">
      <c r="A54" s="1"/>
      <c r="B54" s="14"/>
      <c r="C54" s="136"/>
      <c r="D54" s="136"/>
      <c r="E54" s="136"/>
      <c r="F54" s="136"/>
      <c r="G54" s="136"/>
      <c r="H54" s="14"/>
    </row>
    <row r="55" spans="1:8" x14ac:dyDescent="0.25">
      <c r="A55" s="1"/>
      <c r="B55" s="14"/>
      <c r="C55" s="710"/>
      <c r="D55" s="710"/>
      <c r="E55" s="710"/>
      <c r="F55" s="710"/>
      <c r="G55" s="710"/>
      <c r="H55" s="14"/>
    </row>
    <row r="56" spans="1:8" ht="18.75" x14ac:dyDescent="0.25">
      <c r="A56" s="1"/>
      <c r="B56" s="14"/>
      <c r="C56" s="713"/>
      <c r="D56" s="713"/>
      <c r="E56" s="713"/>
      <c r="F56" s="713"/>
      <c r="G56" s="713"/>
      <c r="H56" s="14"/>
    </row>
    <row r="57" spans="1:8" x14ac:dyDescent="0.25">
      <c r="A57" s="1"/>
      <c r="B57" s="14"/>
      <c r="C57" s="706"/>
      <c r="D57" s="706"/>
      <c r="E57" s="706"/>
      <c r="F57" s="706"/>
      <c r="G57" s="706"/>
      <c r="H57" s="14"/>
    </row>
    <row r="58" spans="1:8" ht="18.75" x14ac:dyDescent="0.25">
      <c r="A58" s="1"/>
      <c r="B58" s="14"/>
      <c r="C58" s="697"/>
      <c r="D58" s="697"/>
      <c r="E58" s="697"/>
      <c r="F58" s="697"/>
      <c r="G58" s="697"/>
      <c r="H58" s="14"/>
    </row>
    <row r="59" spans="1:8" x14ac:dyDescent="0.25">
      <c r="A59" s="1"/>
      <c r="B59" s="14"/>
      <c r="C59" s="706"/>
      <c r="D59" s="706"/>
      <c r="E59" s="706"/>
      <c r="F59" s="706"/>
      <c r="G59" s="706"/>
      <c r="H59" s="14"/>
    </row>
    <row r="60" spans="1:8" ht="15.75" x14ac:dyDescent="0.25">
      <c r="A60" s="1"/>
      <c r="B60" s="14"/>
      <c r="C60" s="708"/>
      <c r="D60" s="708"/>
      <c r="E60" s="708"/>
      <c r="F60" s="708"/>
      <c r="G60" s="134"/>
      <c r="H60" s="14"/>
    </row>
    <row r="61" spans="1:8" ht="15.75" x14ac:dyDescent="0.25">
      <c r="A61" s="1"/>
      <c r="B61" s="14"/>
      <c r="C61" s="708"/>
      <c r="D61" s="708"/>
      <c r="E61" s="708"/>
      <c r="F61" s="708"/>
      <c r="G61" s="134"/>
      <c r="H61" s="14"/>
    </row>
    <row r="62" spans="1:8" ht="18.75" x14ac:dyDescent="0.25">
      <c r="A62" s="1"/>
      <c r="B62" s="14"/>
      <c r="C62" s="15"/>
      <c r="D62" s="15"/>
      <c r="E62" s="15"/>
      <c r="F62" s="15"/>
      <c r="G62" s="16"/>
      <c r="H62" s="14"/>
    </row>
    <row r="63" spans="1:8" ht="15.75" x14ac:dyDescent="0.25">
      <c r="A63" s="1"/>
      <c r="B63" s="14"/>
      <c r="C63" s="704"/>
      <c r="D63" s="704"/>
      <c r="E63" s="704"/>
      <c r="F63" s="707"/>
      <c r="G63" s="707"/>
      <c r="H63" s="14"/>
    </row>
    <row r="64" spans="1:8" ht="15.75" x14ac:dyDescent="0.25">
      <c r="A64" s="1"/>
      <c r="B64" s="14"/>
      <c r="C64" s="132"/>
      <c r="D64" s="132"/>
      <c r="E64" s="132"/>
      <c r="F64" s="135"/>
      <c r="G64" s="135"/>
      <c r="H64" s="14"/>
    </row>
    <row r="65" spans="1:8" ht="15.75" x14ac:dyDescent="0.25">
      <c r="A65" s="1"/>
      <c r="B65" s="14"/>
      <c r="C65" s="704"/>
      <c r="D65" s="704"/>
      <c r="E65" s="704"/>
      <c r="F65" s="707"/>
      <c r="G65" s="707"/>
      <c r="H65" s="14"/>
    </row>
    <row r="66" spans="1:8" x14ac:dyDescent="0.25">
      <c r="A66" s="1"/>
      <c r="B66" s="14"/>
      <c r="C66" s="706"/>
      <c r="D66" s="706"/>
      <c r="E66" s="706"/>
      <c r="F66" s="706"/>
      <c r="G66" s="706"/>
      <c r="H66" s="14"/>
    </row>
    <row r="67" spans="1:8" ht="18.75" x14ac:dyDescent="0.25">
      <c r="A67" s="1"/>
      <c r="B67" s="14"/>
      <c r="C67" s="697"/>
      <c r="D67" s="697"/>
      <c r="E67" s="697"/>
      <c r="F67" s="697"/>
      <c r="G67" s="697"/>
      <c r="H67" s="14"/>
    </row>
    <row r="68" spans="1:8" x14ac:dyDescent="0.25">
      <c r="A68" s="1"/>
      <c r="B68" s="14"/>
      <c r="C68" s="17"/>
      <c r="D68" s="17"/>
      <c r="E68" s="17"/>
      <c r="F68" s="18"/>
      <c r="G68" s="18"/>
      <c r="H68" s="14"/>
    </row>
    <row r="69" spans="1:8" ht="15.75" x14ac:dyDescent="0.25">
      <c r="A69" s="1"/>
      <c r="B69" s="14"/>
      <c r="C69" s="698"/>
      <c r="D69" s="698"/>
      <c r="E69" s="698"/>
      <c r="F69" s="19"/>
      <c r="G69" s="19"/>
      <c r="H69" s="14"/>
    </row>
    <row r="70" spans="1:8" ht="15.75" x14ac:dyDescent="0.25">
      <c r="A70" s="1"/>
      <c r="B70" s="14"/>
      <c r="C70" s="699"/>
      <c r="D70" s="699"/>
      <c r="E70" s="699"/>
      <c r="F70" s="20"/>
      <c r="G70" s="20"/>
      <c r="H70" s="14"/>
    </row>
    <row r="71" spans="1:8" ht="15.75" x14ac:dyDescent="0.25">
      <c r="A71" s="1"/>
      <c r="B71" s="14"/>
      <c r="C71" s="699"/>
      <c r="D71" s="699"/>
      <c r="E71" s="699"/>
      <c r="F71" s="20"/>
      <c r="G71" s="20"/>
      <c r="H71" s="14"/>
    </row>
    <row r="72" spans="1:8" ht="15.75" x14ac:dyDescent="0.25">
      <c r="A72" s="1"/>
      <c r="B72" s="14"/>
      <c r="C72" s="699"/>
      <c r="D72" s="699"/>
      <c r="E72" s="699"/>
      <c r="F72" s="20"/>
      <c r="G72" s="20"/>
      <c r="H72" s="14"/>
    </row>
    <row r="73" spans="1:8" ht="18.75" x14ac:dyDescent="0.25">
      <c r="A73" s="1"/>
      <c r="B73" s="14"/>
      <c r="C73" s="705"/>
      <c r="D73" s="705"/>
      <c r="E73" s="705"/>
      <c r="F73" s="21"/>
      <c r="G73" s="21"/>
      <c r="H73" s="14"/>
    </row>
    <row r="74" spans="1:8" x14ac:dyDescent="0.25">
      <c r="A74" s="1"/>
      <c r="B74" s="14"/>
      <c r="C74" s="706"/>
      <c r="D74" s="706"/>
      <c r="E74" s="706"/>
      <c r="F74" s="706"/>
      <c r="G74" s="706"/>
      <c r="H74" s="14"/>
    </row>
    <row r="75" spans="1:8" ht="18.75" x14ac:dyDescent="0.25">
      <c r="A75" s="1"/>
      <c r="B75" s="14"/>
      <c r="C75" s="697"/>
      <c r="D75" s="697"/>
      <c r="E75" s="697"/>
      <c r="F75" s="697"/>
      <c r="G75" s="697"/>
      <c r="H75" s="14"/>
    </row>
    <row r="76" spans="1:8" ht="15.75" x14ac:dyDescent="0.25">
      <c r="A76" s="1"/>
      <c r="B76" s="14"/>
      <c r="C76" s="695"/>
      <c r="D76" s="695"/>
      <c r="E76" s="695"/>
      <c r="F76" s="22"/>
      <c r="G76" s="23"/>
      <c r="H76" s="14"/>
    </row>
    <row r="77" spans="1:8" ht="15.75" x14ac:dyDescent="0.25">
      <c r="A77" s="1"/>
      <c r="B77" s="14"/>
      <c r="C77" s="695"/>
      <c r="D77" s="695"/>
      <c r="E77" s="695"/>
      <c r="F77" s="22"/>
      <c r="G77" s="23"/>
      <c r="H77" s="14"/>
    </row>
    <row r="78" spans="1:8" ht="15.75" x14ac:dyDescent="0.25">
      <c r="A78" s="1"/>
      <c r="B78" s="14"/>
      <c r="C78" s="695"/>
      <c r="D78" s="695"/>
      <c r="E78" s="695"/>
      <c r="F78" s="24"/>
      <c r="G78" s="23"/>
      <c r="H78" s="14"/>
    </row>
    <row r="79" spans="1:8" ht="15.75" x14ac:dyDescent="0.25">
      <c r="A79" s="1"/>
      <c r="B79" s="14"/>
      <c r="C79" s="695"/>
      <c r="D79" s="695"/>
      <c r="E79" s="695"/>
      <c r="F79" s="24"/>
      <c r="G79" s="23"/>
      <c r="H79" s="14"/>
    </row>
    <row r="80" spans="1:8" ht="15.75" x14ac:dyDescent="0.25">
      <c r="A80" s="1"/>
      <c r="B80" s="14"/>
      <c r="C80" s="695"/>
      <c r="D80" s="695"/>
      <c r="E80" s="695"/>
      <c r="F80" s="24"/>
      <c r="G80" s="23"/>
      <c r="H80" s="14"/>
    </row>
    <row r="81" spans="1:8" ht="15.75" x14ac:dyDescent="0.25">
      <c r="A81" s="1"/>
      <c r="B81" s="14"/>
      <c r="C81" s="695"/>
      <c r="D81" s="695"/>
      <c r="E81" s="695"/>
      <c r="F81" s="24"/>
      <c r="G81" s="23"/>
      <c r="H81" s="14"/>
    </row>
    <row r="82" spans="1:8" ht="15.75" x14ac:dyDescent="0.25">
      <c r="A82" s="1"/>
      <c r="B82" s="14"/>
      <c r="C82" s="695"/>
      <c r="D82" s="695"/>
      <c r="E82" s="695"/>
      <c r="F82" s="24"/>
      <c r="G82" s="23"/>
      <c r="H82" s="14"/>
    </row>
    <row r="83" spans="1:8" ht="15.75" x14ac:dyDescent="0.25">
      <c r="A83" s="1"/>
      <c r="B83" s="14"/>
      <c r="C83" s="695"/>
      <c r="D83" s="695"/>
      <c r="E83" s="695"/>
      <c r="F83" s="24"/>
      <c r="G83" s="23"/>
      <c r="H83" s="14"/>
    </row>
    <row r="84" spans="1:8" ht="15.75" x14ac:dyDescent="0.25">
      <c r="A84" s="1"/>
      <c r="B84" s="14"/>
      <c r="C84" s="695"/>
      <c r="D84" s="695"/>
      <c r="E84" s="695"/>
      <c r="F84" s="24"/>
      <c r="G84" s="23"/>
      <c r="H84" s="14"/>
    </row>
    <row r="85" spans="1:8" ht="15.75" x14ac:dyDescent="0.25">
      <c r="A85" s="1"/>
      <c r="B85" s="14"/>
      <c r="C85" s="695"/>
      <c r="D85" s="696"/>
      <c r="E85" s="696"/>
      <c r="F85" s="24"/>
      <c r="G85" s="23"/>
      <c r="H85" s="14"/>
    </row>
    <row r="86" spans="1:8" ht="15.75" x14ac:dyDescent="0.25">
      <c r="A86" s="1"/>
      <c r="B86" s="14"/>
      <c r="C86" s="695"/>
      <c r="D86" s="696"/>
      <c r="E86" s="696"/>
      <c r="F86" s="25"/>
      <c r="G86" s="23"/>
      <c r="H86" s="14"/>
    </row>
    <row r="87" spans="1:8" ht="15.75" x14ac:dyDescent="0.25">
      <c r="A87" s="1"/>
      <c r="B87" s="14"/>
      <c r="C87" s="695"/>
      <c r="D87" s="696"/>
      <c r="E87" s="696"/>
      <c r="F87" s="25"/>
      <c r="G87" s="23"/>
      <c r="H87" s="14"/>
    </row>
    <row r="88" spans="1:8" ht="15.75" x14ac:dyDescent="0.25">
      <c r="A88" s="1"/>
      <c r="B88" s="14"/>
      <c r="C88" s="695"/>
      <c r="D88" s="696"/>
      <c r="E88" s="696"/>
      <c r="F88" s="25"/>
      <c r="G88" s="23"/>
      <c r="H88" s="14"/>
    </row>
    <row r="89" spans="1:8" ht="15.75" x14ac:dyDescent="0.25">
      <c r="A89" s="1"/>
      <c r="B89" s="14"/>
      <c r="C89" s="695"/>
      <c r="D89" s="696"/>
      <c r="E89" s="696"/>
      <c r="F89" s="25"/>
      <c r="G89" s="23"/>
      <c r="H89" s="14"/>
    </row>
    <row r="90" spans="1:8" ht="15.75" x14ac:dyDescent="0.25">
      <c r="A90" s="1"/>
      <c r="B90" s="14"/>
      <c r="C90" s="695"/>
      <c r="D90" s="695"/>
      <c r="E90" s="695"/>
      <c r="F90" s="26"/>
      <c r="G90" s="23"/>
      <c r="H90" s="14"/>
    </row>
    <row r="91" spans="1:8" ht="18.75" x14ac:dyDescent="0.3">
      <c r="A91" s="1"/>
      <c r="B91" s="14"/>
      <c r="C91" s="704"/>
      <c r="D91" s="704"/>
      <c r="E91" s="704"/>
      <c r="F91" s="27"/>
      <c r="G91" s="28"/>
      <c r="H91" s="14"/>
    </row>
    <row r="92" spans="1:8" ht="18.75" x14ac:dyDescent="0.25">
      <c r="A92" s="1"/>
      <c r="B92" s="14"/>
      <c r="C92" s="29"/>
      <c r="D92" s="29"/>
      <c r="E92" s="29"/>
      <c r="F92" s="29"/>
      <c r="G92" s="30"/>
      <c r="H92" s="14"/>
    </row>
    <row r="93" spans="1:8" x14ac:dyDescent="0.25">
      <c r="A93" s="1"/>
      <c r="B93" s="31"/>
      <c r="C93" s="692"/>
      <c r="D93" s="692"/>
      <c r="E93" s="692"/>
      <c r="F93" s="692"/>
      <c r="G93" s="32"/>
      <c r="H93" s="14"/>
    </row>
    <row r="94" spans="1:8" x14ac:dyDescent="0.25">
      <c r="A94" s="1"/>
      <c r="B94" s="31"/>
      <c r="C94" s="692"/>
      <c r="D94" s="692"/>
      <c r="E94" s="692"/>
      <c r="F94" s="692"/>
      <c r="G94" s="32"/>
      <c r="H94" s="14"/>
    </row>
    <row r="95" spans="1:8" x14ac:dyDescent="0.25">
      <c r="A95" s="1"/>
      <c r="B95" s="31"/>
      <c r="C95" s="133"/>
      <c r="D95" s="133"/>
      <c r="E95" s="133"/>
      <c r="F95" s="133"/>
      <c r="G95" s="32"/>
      <c r="H95" s="14"/>
    </row>
    <row r="96" spans="1:8" x14ac:dyDescent="0.25">
      <c r="A96" s="1"/>
      <c r="B96" s="31"/>
      <c r="C96" s="692"/>
      <c r="D96" s="692"/>
      <c r="E96" s="692"/>
      <c r="F96" s="692"/>
      <c r="G96" s="32"/>
      <c r="H96" s="14"/>
    </row>
    <row r="97" spans="1:8" x14ac:dyDescent="0.25">
      <c r="A97" s="1"/>
      <c r="B97" s="31"/>
      <c r="C97" s="693"/>
      <c r="D97" s="693"/>
      <c r="E97" s="693"/>
      <c r="F97" s="693"/>
      <c r="G97" s="33"/>
      <c r="H97" s="14"/>
    </row>
    <row r="98" spans="1:8" x14ac:dyDescent="0.25">
      <c r="B98" s="34"/>
      <c r="C98" s="34"/>
      <c r="D98" s="34"/>
      <c r="E98" s="34"/>
      <c r="F98" s="34"/>
      <c r="G98" s="34"/>
      <c r="H98" s="34"/>
    </row>
    <row r="99" spans="1:8" x14ac:dyDescent="0.25">
      <c r="B99" s="34"/>
      <c r="C99" s="34"/>
      <c r="D99" s="34"/>
      <c r="E99" s="34"/>
      <c r="F99" s="34"/>
      <c r="G99" s="34"/>
      <c r="H99" s="34"/>
    </row>
    <row r="100" spans="1:8" x14ac:dyDescent="0.25">
      <c r="B100" s="34"/>
      <c r="C100" s="34"/>
      <c r="D100" s="34"/>
      <c r="E100" s="34"/>
      <c r="F100" s="34"/>
      <c r="G100" s="34"/>
      <c r="H100" s="34"/>
    </row>
    <row r="101" spans="1:8" x14ac:dyDescent="0.25">
      <c r="B101" s="34"/>
      <c r="C101" s="34"/>
      <c r="D101" s="34"/>
      <c r="E101" s="34"/>
      <c r="F101" s="34"/>
      <c r="G101" s="34"/>
      <c r="H101" s="34"/>
    </row>
    <row r="102" spans="1:8" x14ac:dyDescent="0.25">
      <c r="B102" s="34"/>
      <c r="C102" s="34"/>
      <c r="D102" s="34"/>
      <c r="E102" s="34"/>
      <c r="F102" s="34"/>
      <c r="G102" s="34"/>
      <c r="H102" s="34"/>
    </row>
    <row r="103" spans="1:8" x14ac:dyDescent="0.25">
      <c r="B103" s="34"/>
      <c r="C103" s="694"/>
      <c r="D103" s="694"/>
      <c r="E103" s="694"/>
      <c r="F103" s="694"/>
      <c r="G103" s="694"/>
      <c r="H103" s="34"/>
    </row>
    <row r="104" spans="1:8" x14ac:dyDescent="0.25">
      <c r="B104" s="34"/>
      <c r="C104" s="700"/>
      <c r="D104" s="700"/>
      <c r="E104" s="700"/>
      <c r="F104" s="700"/>
      <c r="G104" s="700"/>
      <c r="H104" s="34"/>
    </row>
  </sheetData>
  <mergeCells count="82">
    <mergeCell ref="J12:K12"/>
    <mergeCell ref="C13:E13"/>
    <mergeCell ref="F13:G13"/>
    <mergeCell ref="C2:G2"/>
    <mergeCell ref="C3:G3"/>
    <mergeCell ref="C5:G5"/>
    <mergeCell ref="C6:G6"/>
    <mergeCell ref="C7:G7"/>
    <mergeCell ref="C8:G8"/>
    <mergeCell ref="C15:E15"/>
    <mergeCell ref="C20:E20"/>
    <mergeCell ref="C19:E19"/>
    <mergeCell ref="C9:G9"/>
    <mergeCell ref="C10:F10"/>
    <mergeCell ref="C11:F11"/>
    <mergeCell ref="C23:E23"/>
    <mergeCell ref="C24:E24"/>
    <mergeCell ref="C25:E25"/>
    <mergeCell ref="C28:E28"/>
    <mergeCell ref="C26:E26"/>
    <mergeCell ref="C27:E27"/>
    <mergeCell ref="C35:E35"/>
    <mergeCell ref="C36:E36"/>
    <mergeCell ref="C38:F38"/>
    <mergeCell ref="C29:E29"/>
    <mergeCell ref="C30:E30"/>
    <mergeCell ref="C31:E31"/>
    <mergeCell ref="C32:E32"/>
    <mergeCell ref="C33:E33"/>
    <mergeCell ref="C34:E34"/>
    <mergeCell ref="C61:F61"/>
    <mergeCell ref="C52:G52"/>
    <mergeCell ref="C53:G53"/>
    <mergeCell ref="C55:G55"/>
    <mergeCell ref="C43:G43"/>
    <mergeCell ref="C44:G44"/>
    <mergeCell ref="C56:G56"/>
    <mergeCell ref="C57:G57"/>
    <mergeCell ref="C58:G58"/>
    <mergeCell ref="C59:G59"/>
    <mergeCell ref="C60:F60"/>
    <mergeCell ref="C72:E72"/>
    <mergeCell ref="C73:E73"/>
    <mergeCell ref="C74:G74"/>
    <mergeCell ref="C63:E63"/>
    <mergeCell ref="F63:G63"/>
    <mergeCell ref="C65:E65"/>
    <mergeCell ref="F65:G65"/>
    <mergeCell ref="C66:G66"/>
    <mergeCell ref="C67:G67"/>
    <mergeCell ref="C104:G104"/>
    <mergeCell ref="C14:G14"/>
    <mergeCell ref="C16:E16"/>
    <mergeCell ref="C17:E17"/>
    <mergeCell ref="C18:E18"/>
    <mergeCell ref="C21:G21"/>
    <mergeCell ref="C87:E87"/>
    <mergeCell ref="C88:E88"/>
    <mergeCell ref="C89:E89"/>
    <mergeCell ref="C90:E90"/>
    <mergeCell ref="C91:E91"/>
    <mergeCell ref="C93:F93"/>
    <mergeCell ref="C81:E81"/>
    <mergeCell ref="C82:E82"/>
    <mergeCell ref="C83:E83"/>
    <mergeCell ref="C84:E84"/>
    <mergeCell ref="C22:E22"/>
    <mergeCell ref="C94:F94"/>
    <mergeCell ref="C96:F96"/>
    <mergeCell ref="C97:F97"/>
    <mergeCell ref="C103:G103"/>
    <mergeCell ref="C85:E85"/>
    <mergeCell ref="C86:E86"/>
    <mergeCell ref="C75:G75"/>
    <mergeCell ref="C76:E76"/>
    <mergeCell ref="C77:E77"/>
    <mergeCell ref="C78:E78"/>
    <mergeCell ref="C79:E79"/>
    <mergeCell ref="C80:E80"/>
    <mergeCell ref="C69:E69"/>
    <mergeCell ref="C70:E70"/>
    <mergeCell ref="C71:E71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05"/>
  <sheetViews>
    <sheetView topLeftCell="A7" workbookViewId="0">
      <selection activeCell="F13" sqref="F13:G13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9.25" customWidth="1"/>
    <col min="8" max="8" width="14.25" customWidth="1"/>
    <col min="9" max="10" width="8.75" customWidth="1"/>
    <col min="13" max="13" width="8.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4.5" customHeight="1" x14ac:dyDescent="0.2">
      <c r="A2" s="1"/>
      <c r="B2" s="98"/>
      <c r="C2" s="740"/>
      <c r="D2" s="740"/>
      <c r="E2" s="740"/>
      <c r="F2" s="740"/>
      <c r="G2" s="740"/>
      <c r="H2" s="99"/>
      <c r="I2" s="1"/>
    </row>
    <row r="3" spans="1:11" ht="22.5" customHeight="1" x14ac:dyDescent="0.2">
      <c r="A3" s="1"/>
      <c r="B3" s="100"/>
      <c r="C3" s="731" t="s">
        <v>104</v>
      </c>
      <c r="D3" s="731"/>
      <c r="E3" s="731"/>
      <c r="F3" s="731"/>
      <c r="G3" s="731"/>
      <c r="H3" s="101"/>
      <c r="I3" s="1"/>
    </row>
    <row r="4" spans="1:11" ht="6" customHeight="1" x14ac:dyDescent="0.2">
      <c r="A4" s="1"/>
      <c r="B4" s="100"/>
      <c r="C4" s="127"/>
      <c r="D4" s="127"/>
      <c r="E4" s="127"/>
      <c r="F4" s="127"/>
      <c r="G4" s="127"/>
      <c r="H4" s="101"/>
      <c r="I4" s="1"/>
    </row>
    <row r="5" spans="1:11" ht="14.25" customHeight="1" x14ac:dyDescent="0.2">
      <c r="A5" s="1"/>
      <c r="B5" s="100"/>
      <c r="C5" s="732" t="s">
        <v>1</v>
      </c>
      <c r="D5" s="732"/>
      <c r="E5" s="732"/>
      <c r="F5" s="732"/>
      <c r="G5" s="732"/>
      <c r="H5" s="101"/>
      <c r="I5" s="1"/>
    </row>
    <row r="6" spans="1:11" ht="17.25" customHeight="1" x14ac:dyDescent="0.2">
      <c r="A6" s="1"/>
      <c r="B6" s="100"/>
      <c r="C6" s="733" t="s">
        <v>154</v>
      </c>
      <c r="D6" s="733"/>
      <c r="E6" s="733"/>
      <c r="F6" s="733"/>
      <c r="G6" s="733"/>
      <c r="H6" s="101"/>
      <c r="I6" s="1"/>
    </row>
    <row r="7" spans="1:11" ht="6.75" customHeight="1" x14ac:dyDescent="0.2">
      <c r="A7" s="1"/>
      <c r="B7" s="100"/>
      <c r="C7" s="729"/>
      <c r="D7" s="729"/>
      <c r="E7" s="729"/>
      <c r="F7" s="729"/>
      <c r="G7" s="729"/>
      <c r="H7" s="101"/>
      <c r="I7" s="1"/>
    </row>
    <row r="8" spans="1:11" ht="18.75" customHeight="1" x14ac:dyDescent="0.2">
      <c r="A8" s="1"/>
      <c r="B8" s="100"/>
      <c r="C8" s="734" t="s">
        <v>105</v>
      </c>
      <c r="D8" s="734"/>
      <c r="E8" s="734"/>
      <c r="F8" s="734"/>
      <c r="G8" s="734"/>
      <c r="H8" s="101"/>
      <c r="I8" s="1"/>
    </row>
    <row r="9" spans="1:11" ht="1.5" customHeight="1" x14ac:dyDescent="0.2">
      <c r="A9" s="1"/>
      <c r="B9" s="100"/>
      <c r="C9" s="729"/>
      <c r="D9" s="729"/>
      <c r="E9" s="729"/>
      <c r="F9" s="729"/>
      <c r="G9" s="729"/>
      <c r="H9" s="101"/>
      <c r="I9" s="1"/>
    </row>
    <row r="10" spans="1:11" ht="15.75" customHeight="1" x14ac:dyDescent="0.2">
      <c r="A10" s="1"/>
      <c r="B10" s="100"/>
      <c r="C10" s="483" t="s">
        <v>3</v>
      </c>
      <c r="D10" s="483"/>
      <c r="E10" s="483"/>
      <c r="F10" s="483"/>
      <c r="G10" s="102">
        <v>82</v>
      </c>
      <c r="H10" s="101"/>
      <c r="I10" s="1"/>
    </row>
    <row r="11" spans="1:11" ht="15.75" customHeight="1" x14ac:dyDescent="0.2">
      <c r="A11" s="1"/>
      <c r="B11" s="100"/>
      <c r="C11" s="484" t="s">
        <v>4</v>
      </c>
      <c r="D11" s="484"/>
      <c r="E11" s="484"/>
      <c r="F11" s="484"/>
      <c r="G11" s="131">
        <v>1818.3</v>
      </c>
      <c r="H11" s="101"/>
      <c r="I11" s="1"/>
    </row>
    <row r="12" spans="1:11" ht="9.75" customHeight="1" x14ac:dyDescent="0.2">
      <c r="A12" s="1"/>
      <c r="B12" s="100"/>
      <c r="C12" s="105"/>
      <c r="D12" s="105"/>
      <c r="E12" s="105"/>
      <c r="F12" s="105"/>
      <c r="G12" s="106"/>
      <c r="H12" s="101"/>
      <c r="I12" s="1"/>
      <c r="J12" s="486"/>
      <c r="K12" s="486"/>
    </row>
    <row r="13" spans="1:11" ht="34.15" customHeight="1" x14ac:dyDescent="0.2">
      <c r="A13" s="1"/>
      <c r="B13" s="130"/>
      <c r="C13" s="487" t="s">
        <v>146</v>
      </c>
      <c r="D13" s="487"/>
      <c r="E13" s="487"/>
      <c r="F13" s="488">
        <v>-1435994.66</v>
      </c>
      <c r="G13" s="488"/>
      <c r="H13" s="86"/>
      <c r="I13" s="1"/>
    </row>
    <row r="14" spans="1:11" ht="20.45" customHeight="1" x14ac:dyDescent="0.2">
      <c r="A14" s="1"/>
      <c r="B14" s="130"/>
      <c r="C14" s="701" t="s">
        <v>5</v>
      </c>
      <c r="D14" s="701"/>
      <c r="E14" s="701"/>
      <c r="F14" s="701"/>
      <c r="G14" s="701"/>
      <c r="H14" s="86"/>
      <c r="I14" s="1"/>
    </row>
    <row r="15" spans="1:11" ht="33" customHeight="1" x14ac:dyDescent="0.2">
      <c r="A15" s="1"/>
      <c r="B15" s="130"/>
      <c r="C15" s="485" t="s">
        <v>6</v>
      </c>
      <c r="D15" s="485"/>
      <c r="E15" s="485"/>
      <c r="F15" s="85" t="s">
        <v>7</v>
      </c>
      <c r="G15" s="95" t="s">
        <v>8</v>
      </c>
      <c r="H15" s="109" t="s">
        <v>147</v>
      </c>
      <c r="I15" s="1"/>
    </row>
    <row r="16" spans="1:11" ht="16.149999999999999" customHeight="1" x14ac:dyDescent="0.2">
      <c r="A16" s="1"/>
      <c r="B16" s="130"/>
      <c r="C16" s="702" t="s">
        <v>9</v>
      </c>
      <c r="D16" s="702"/>
      <c r="E16" s="702"/>
      <c r="F16" s="120">
        <f>F20-F19-F18-F17</f>
        <v>188074.88999999998</v>
      </c>
      <c r="G16" s="121">
        <f>G20-G19-G18-G17</f>
        <v>156273.79999999999</v>
      </c>
      <c r="H16" s="108">
        <f>F16-G16-F13</f>
        <v>1467795.75</v>
      </c>
      <c r="I16" s="1"/>
      <c r="K16" s="4"/>
    </row>
    <row r="17" spans="1:14" ht="15.75" customHeight="1" x14ac:dyDescent="0.2">
      <c r="A17" s="1"/>
      <c r="B17" s="130"/>
      <c r="C17" s="702" t="s">
        <v>140</v>
      </c>
      <c r="D17" s="702"/>
      <c r="E17" s="702"/>
      <c r="F17" s="120">
        <v>7854.96</v>
      </c>
      <c r="G17" s="121">
        <v>6435.47</v>
      </c>
      <c r="H17" s="108">
        <f>F17-G17</f>
        <v>1419.4899999999998</v>
      </c>
      <c r="I17" s="1"/>
    </row>
    <row r="18" spans="1:14" ht="13.9" customHeight="1" x14ac:dyDescent="0.2">
      <c r="A18" s="1"/>
      <c r="B18" s="130"/>
      <c r="C18" s="702" t="s">
        <v>141</v>
      </c>
      <c r="D18" s="702"/>
      <c r="E18" s="702"/>
      <c r="F18" s="120">
        <v>327.39</v>
      </c>
      <c r="G18" s="121">
        <v>268.23</v>
      </c>
      <c r="H18" s="108">
        <f>F18-G18</f>
        <v>59.159999999999968</v>
      </c>
      <c r="I18" s="1"/>
    </row>
    <row r="19" spans="1:14" ht="15.75" customHeight="1" x14ac:dyDescent="0.2">
      <c r="A19" s="1"/>
      <c r="B19" s="130"/>
      <c r="C19" s="702" t="s">
        <v>142</v>
      </c>
      <c r="D19" s="702"/>
      <c r="E19" s="702"/>
      <c r="F19" s="120">
        <v>2891.28</v>
      </c>
      <c r="G19" s="121">
        <v>2368.7800000000002</v>
      </c>
      <c r="H19" s="108">
        <f>F19-G19</f>
        <v>522.5</v>
      </c>
      <c r="I19" s="1"/>
    </row>
    <row r="20" spans="1:14" ht="15.75" customHeight="1" x14ac:dyDescent="0.2">
      <c r="A20" s="1"/>
      <c r="B20" s="130"/>
      <c r="C20" s="728" t="s">
        <v>10</v>
      </c>
      <c r="D20" s="728"/>
      <c r="E20" s="728"/>
      <c r="F20" s="85">
        <v>199148.52</v>
      </c>
      <c r="G20" s="95">
        <v>165346.28</v>
      </c>
      <c r="H20" s="122">
        <f>F20-G20-F13</f>
        <v>1469796.9</v>
      </c>
      <c r="I20" s="1"/>
      <c r="J20" s="4"/>
      <c r="K20" s="4"/>
    </row>
    <row r="21" spans="1:14" ht="15.75" customHeight="1" x14ac:dyDescent="0.2">
      <c r="A21" s="1"/>
      <c r="B21" s="130"/>
      <c r="C21" s="703" t="s">
        <v>11</v>
      </c>
      <c r="D21" s="703"/>
      <c r="E21" s="703"/>
      <c r="F21" s="703"/>
      <c r="G21" s="703"/>
      <c r="H21" s="86"/>
      <c r="I21" s="1"/>
      <c r="J21" s="4"/>
      <c r="N21" s="4"/>
    </row>
    <row r="22" spans="1:14" ht="15.75" customHeight="1" x14ac:dyDescent="0.25">
      <c r="A22" s="1"/>
      <c r="B22" s="130"/>
      <c r="C22" s="691" t="s">
        <v>103</v>
      </c>
      <c r="D22" s="691"/>
      <c r="E22" s="691"/>
      <c r="F22" s="169">
        <v>71409.36</v>
      </c>
      <c r="G22" s="128"/>
      <c r="H22" s="86"/>
      <c r="I22" s="1"/>
      <c r="J22" s="4"/>
    </row>
    <row r="23" spans="1:14" ht="18.75" customHeight="1" x14ac:dyDescent="0.2">
      <c r="A23" s="1"/>
      <c r="B23" s="130"/>
      <c r="C23" s="462" t="s">
        <v>12</v>
      </c>
      <c r="D23" s="462"/>
      <c r="E23" s="462"/>
      <c r="F23" s="168">
        <v>14291.85</v>
      </c>
      <c r="G23" s="87"/>
      <c r="H23" s="86"/>
      <c r="I23" s="1"/>
      <c r="J23" s="4"/>
    </row>
    <row r="24" spans="1:14" ht="16.149999999999999" customHeight="1" x14ac:dyDescent="0.2">
      <c r="A24" s="1"/>
      <c r="B24" s="130"/>
      <c r="C24" s="461" t="s">
        <v>13</v>
      </c>
      <c r="D24" s="461"/>
      <c r="E24" s="461"/>
      <c r="F24" s="83">
        <v>15546.96</v>
      </c>
      <c r="G24" s="87"/>
      <c r="H24" s="86"/>
      <c r="I24" s="1"/>
    </row>
    <row r="25" spans="1:14" ht="18.75" customHeight="1" x14ac:dyDescent="0.2">
      <c r="A25" s="1"/>
      <c r="B25" s="130"/>
      <c r="C25" s="461" t="s">
        <v>14</v>
      </c>
      <c r="D25" s="461"/>
      <c r="E25" s="461"/>
      <c r="F25" s="83">
        <v>17455.98</v>
      </c>
      <c r="G25" s="87"/>
      <c r="H25" s="86"/>
      <c r="I25" s="1"/>
    </row>
    <row r="26" spans="1:14" ht="15.75" customHeight="1" x14ac:dyDescent="0.2">
      <c r="A26" s="1"/>
      <c r="B26" s="130"/>
      <c r="C26" s="461" t="s">
        <v>15</v>
      </c>
      <c r="D26" s="461"/>
      <c r="E26" s="461"/>
      <c r="F26" s="83">
        <v>9357.0300000000007</v>
      </c>
      <c r="G26" s="87"/>
      <c r="H26" s="86"/>
      <c r="I26" s="1"/>
      <c r="L26" s="4"/>
      <c r="M26" s="4"/>
    </row>
    <row r="27" spans="1:14" ht="15.75" customHeight="1" x14ac:dyDescent="0.2">
      <c r="A27" s="1"/>
      <c r="B27" s="130"/>
      <c r="C27" s="461" t="s">
        <v>16</v>
      </c>
      <c r="D27" s="461"/>
      <c r="E27" s="461"/>
      <c r="F27" s="83">
        <v>18392.22</v>
      </c>
      <c r="G27" s="87"/>
      <c r="H27" s="86"/>
      <c r="I27" s="1"/>
    </row>
    <row r="28" spans="1:14" ht="15.75" customHeight="1" x14ac:dyDescent="0.2">
      <c r="A28" s="1"/>
      <c r="B28" s="130"/>
      <c r="C28" s="461" t="s">
        <v>17</v>
      </c>
      <c r="D28" s="461"/>
      <c r="E28" s="461"/>
      <c r="F28" s="84">
        <v>15601.11</v>
      </c>
      <c r="G28" s="87"/>
      <c r="H28" s="86"/>
      <c r="I28" s="1"/>
    </row>
    <row r="29" spans="1:14" ht="15.75" customHeight="1" x14ac:dyDescent="0.2">
      <c r="A29" s="1"/>
      <c r="B29" s="130"/>
      <c r="C29" s="460" t="s">
        <v>151</v>
      </c>
      <c r="D29" s="460"/>
      <c r="E29" s="468"/>
      <c r="F29" s="120">
        <v>7854.96</v>
      </c>
      <c r="G29" s="87"/>
      <c r="H29" s="86"/>
      <c r="I29" s="1"/>
    </row>
    <row r="30" spans="1:14" ht="15.75" customHeight="1" x14ac:dyDescent="0.2">
      <c r="A30" s="1"/>
      <c r="B30" s="130"/>
      <c r="C30" s="469" t="s">
        <v>108</v>
      </c>
      <c r="D30" s="718"/>
      <c r="E30" s="719"/>
      <c r="F30" s="120">
        <v>327.39</v>
      </c>
      <c r="G30" s="87"/>
      <c r="H30" s="86"/>
      <c r="I30" s="1"/>
    </row>
    <row r="31" spans="1:14" ht="15.75" customHeight="1" x14ac:dyDescent="0.2">
      <c r="A31" s="1"/>
      <c r="B31" s="130"/>
      <c r="C31" s="472" t="s">
        <v>109</v>
      </c>
      <c r="D31" s="720"/>
      <c r="E31" s="720"/>
      <c r="F31" s="78">
        <v>1200.0899999999999</v>
      </c>
      <c r="G31" s="87"/>
      <c r="H31" s="86"/>
      <c r="I31" s="1"/>
    </row>
    <row r="32" spans="1:14" ht="14.25" customHeight="1" thickBot="1" x14ac:dyDescent="0.25">
      <c r="A32" s="1"/>
      <c r="B32" s="130"/>
      <c r="C32" s="721" t="s">
        <v>110</v>
      </c>
      <c r="D32" s="722"/>
      <c r="E32" s="722"/>
      <c r="F32" s="120">
        <v>2891.28</v>
      </c>
      <c r="G32" s="87"/>
      <c r="H32" s="86"/>
      <c r="I32" s="1"/>
    </row>
    <row r="33" spans="1:16" ht="15.75" customHeight="1" thickBot="1" x14ac:dyDescent="0.25">
      <c r="A33" s="1"/>
      <c r="B33" s="130"/>
      <c r="C33" s="723" t="s">
        <v>145</v>
      </c>
      <c r="D33" s="724"/>
      <c r="E33" s="725"/>
      <c r="F33" s="76">
        <f>SUM(F22:F32)</f>
        <v>174328.23</v>
      </c>
      <c r="G33" s="87"/>
      <c r="H33" s="86"/>
      <c r="I33" s="1"/>
    </row>
    <row r="34" spans="1:16" ht="34.5" customHeight="1" x14ac:dyDescent="0.2">
      <c r="A34" s="1"/>
      <c r="B34" s="130"/>
      <c r="C34" s="726" t="s">
        <v>150</v>
      </c>
      <c r="D34" s="726"/>
      <c r="E34" s="727"/>
      <c r="F34" s="77">
        <v>0</v>
      </c>
      <c r="G34" s="87"/>
      <c r="H34" s="86"/>
      <c r="I34" s="1"/>
      <c r="L34" s="4"/>
    </row>
    <row r="35" spans="1:16" ht="34.5" customHeight="1" thickBot="1" x14ac:dyDescent="0.25">
      <c r="A35" s="1"/>
      <c r="B35" s="130"/>
      <c r="C35" s="714" t="s">
        <v>152</v>
      </c>
      <c r="D35" s="715"/>
      <c r="E35" s="715"/>
      <c r="F35" s="78">
        <v>20335.02</v>
      </c>
      <c r="G35" s="87"/>
      <c r="H35" s="86"/>
      <c r="I35" s="1"/>
      <c r="L35" s="4"/>
    </row>
    <row r="36" spans="1:16" ht="16.899999999999999" customHeight="1" thickBot="1" x14ac:dyDescent="0.35">
      <c r="A36" s="1"/>
      <c r="B36" s="130"/>
      <c r="C36" s="716" t="s">
        <v>18</v>
      </c>
      <c r="D36" s="717"/>
      <c r="E36" s="717"/>
      <c r="F36" s="97">
        <f>F33+F34</f>
        <v>174328.23</v>
      </c>
      <c r="G36" s="88"/>
      <c r="H36" s="86"/>
      <c r="I36" s="1"/>
      <c r="L36" s="4"/>
    </row>
    <row r="37" spans="1:16" ht="19.149999999999999" customHeight="1" x14ac:dyDescent="0.2">
      <c r="A37" s="1"/>
      <c r="B37" s="130"/>
      <c r="C37" s="89"/>
      <c r="D37" s="89"/>
      <c r="E37" s="89"/>
      <c r="F37" s="89"/>
      <c r="G37" s="90"/>
      <c r="H37" s="86"/>
      <c r="I37" s="1"/>
      <c r="L37" s="4"/>
    </row>
    <row r="38" spans="1:16" ht="19.149999999999999" customHeight="1" x14ac:dyDescent="0.2">
      <c r="A38" s="1"/>
      <c r="B38" s="130"/>
      <c r="C38" s="457" t="s">
        <v>153</v>
      </c>
      <c r="D38" s="457"/>
      <c r="E38" s="457"/>
      <c r="F38" s="457"/>
      <c r="G38" s="85">
        <f>G20-F36-H20</f>
        <v>-1478778.8499999999</v>
      </c>
      <c r="H38" s="103"/>
      <c r="I38" s="1"/>
      <c r="L38" s="4"/>
    </row>
    <row r="39" spans="1:16" ht="33" customHeight="1" x14ac:dyDescent="0.2">
      <c r="A39" s="1"/>
      <c r="B39" s="91" t="s">
        <v>19</v>
      </c>
      <c r="C39" s="129"/>
      <c r="D39" s="129"/>
      <c r="E39" s="129"/>
      <c r="F39" s="129"/>
      <c r="G39" s="129"/>
      <c r="H39" s="104"/>
      <c r="I39" s="1"/>
      <c r="L39" s="4"/>
    </row>
    <row r="40" spans="1:16" ht="18.75" customHeight="1" x14ac:dyDescent="0.2">
      <c r="A40" s="1"/>
      <c r="B40" s="91" t="s">
        <v>149</v>
      </c>
      <c r="C40" s="129"/>
      <c r="D40" s="129"/>
      <c r="E40" s="129"/>
      <c r="F40" s="129"/>
      <c r="G40" s="129"/>
      <c r="H40" s="92"/>
      <c r="I40" s="1"/>
      <c r="L40" s="4"/>
    </row>
    <row r="41" spans="1:16" ht="15.75" customHeight="1" x14ac:dyDescent="0.2">
      <c r="A41" s="1"/>
      <c r="B41" s="91" t="s">
        <v>148</v>
      </c>
      <c r="C41" s="129"/>
      <c r="D41" s="129"/>
      <c r="E41" s="129"/>
      <c r="F41" s="129"/>
      <c r="G41" s="129"/>
      <c r="H41" s="92"/>
      <c r="I41" s="1"/>
      <c r="L41" s="4"/>
    </row>
    <row r="42" spans="1:16" ht="12.75" customHeight="1" x14ac:dyDescent="0.2">
      <c r="A42" s="1"/>
      <c r="B42" s="91"/>
      <c r="C42" s="129" t="s">
        <v>20</v>
      </c>
      <c r="D42" s="129"/>
      <c r="E42" s="129"/>
      <c r="F42" s="129" t="s">
        <v>112</v>
      </c>
      <c r="G42" s="129"/>
      <c r="H42" s="92"/>
      <c r="I42" s="1"/>
      <c r="L42" s="4"/>
    </row>
    <row r="43" spans="1:16" ht="33.75" customHeight="1" x14ac:dyDescent="0.2">
      <c r="A43" s="1"/>
      <c r="B43" s="91"/>
      <c r="C43" s="711" t="s">
        <v>21</v>
      </c>
      <c r="D43" s="711"/>
      <c r="E43" s="711"/>
      <c r="F43" s="711"/>
      <c r="G43" s="711"/>
      <c r="H43" s="92"/>
      <c r="I43" s="1"/>
      <c r="P43" s="4"/>
    </row>
    <row r="44" spans="1:16" ht="31.5" customHeight="1" thickBot="1" x14ac:dyDescent="0.25">
      <c r="A44" s="1"/>
      <c r="B44" s="93"/>
      <c r="C44" s="712" t="s">
        <v>39</v>
      </c>
      <c r="D44" s="712"/>
      <c r="E44" s="712"/>
      <c r="F44" s="712"/>
      <c r="G44" s="712"/>
      <c r="H44" s="94"/>
      <c r="I44" s="1"/>
      <c r="L44" s="4"/>
      <c r="P44" s="4"/>
    </row>
    <row r="45" spans="1:16" ht="15" customHeight="1" x14ac:dyDescent="0.2">
      <c r="B45" s="8"/>
      <c r="C45" s="639"/>
      <c r="D45" s="639"/>
      <c r="E45" s="639"/>
      <c r="F45" s="639"/>
      <c r="G45" s="639"/>
      <c r="H45" s="8"/>
    </row>
    <row r="52" spans="1:8" x14ac:dyDescent="0.2">
      <c r="A52" s="1"/>
      <c r="B52" s="1"/>
      <c r="C52" s="1"/>
      <c r="D52" s="1"/>
      <c r="E52" s="1"/>
      <c r="F52" s="1"/>
      <c r="G52" s="1"/>
      <c r="H52" s="1"/>
    </row>
    <row r="53" spans="1:8" x14ac:dyDescent="0.2">
      <c r="A53" s="1"/>
      <c r="B53" s="14"/>
      <c r="C53" s="706"/>
      <c r="D53" s="706"/>
      <c r="E53" s="706"/>
      <c r="F53" s="706"/>
      <c r="G53" s="706"/>
      <c r="H53" s="14"/>
    </row>
    <row r="54" spans="1:8" ht="22.5" x14ac:dyDescent="0.2">
      <c r="A54" s="1"/>
      <c r="B54" s="14"/>
      <c r="C54" s="709"/>
      <c r="D54" s="709"/>
      <c r="E54" s="709"/>
      <c r="F54" s="709"/>
      <c r="G54" s="709"/>
      <c r="H54" s="14"/>
    </row>
    <row r="55" spans="1:8" ht="22.5" x14ac:dyDescent="0.2">
      <c r="A55" s="1"/>
      <c r="B55" s="14"/>
      <c r="C55" s="136"/>
      <c r="D55" s="136"/>
      <c r="E55" s="136"/>
      <c r="F55" s="136"/>
      <c r="G55" s="136"/>
      <c r="H55" s="14"/>
    </row>
    <row r="56" spans="1:8" ht="15" x14ac:dyDescent="0.2">
      <c r="A56" s="1"/>
      <c r="B56" s="14"/>
      <c r="C56" s="710"/>
      <c r="D56" s="710"/>
      <c r="E56" s="710"/>
      <c r="F56" s="710"/>
      <c r="G56" s="710"/>
      <c r="H56" s="14"/>
    </row>
    <row r="57" spans="1:8" ht="18.75" x14ac:dyDescent="0.2">
      <c r="A57" s="1"/>
      <c r="B57" s="14"/>
      <c r="C57" s="713"/>
      <c r="D57" s="713"/>
      <c r="E57" s="713"/>
      <c r="F57" s="713"/>
      <c r="G57" s="713"/>
      <c r="H57" s="14"/>
    </row>
    <row r="58" spans="1:8" x14ac:dyDescent="0.2">
      <c r="A58" s="1"/>
      <c r="B58" s="14"/>
      <c r="C58" s="706"/>
      <c r="D58" s="706"/>
      <c r="E58" s="706"/>
      <c r="F58" s="706"/>
      <c r="G58" s="706"/>
      <c r="H58" s="14"/>
    </row>
    <row r="59" spans="1:8" ht="18.75" x14ac:dyDescent="0.2">
      <c r="A59" s="1"/>
      <c r="B59" s="14"/>
      <c r="C59" s="697"/>
      <c r="D59" s="697"/>
      <c r="E59" s="697"/>
      <c r="F59" s="697"/>
      <c r="G59" s="697"/>
      <c r="H59" s="14"/>
    </row>
    <row r="60" spans="1:8" x14ac:dyDescent="0.2">
      <c r="A60" s="1"/>
      <c r="B60" s="14"/>
      <c r="C60" s="706"/>
      <c r="D60" s="706"/>
      <c r="E60" s="706"/>
      <c r="F60" s="706"/>
      <c r="G60" s="706"/>
      <c r="H60" s="14"/>
    </row>
    <row r="61" spans="1:8" ht="15.75" x14ac:dyDescent="0.2">
      <c r="A61" s="1"/>
      <c r="B61" s="14"/>
      <c r="C61" s="708"/>
      <c r="D61" s="708"/>
      <c r="E61" s="708"/>
      <c r="F61" s="708"/>
      <c r="G61" s="134"/>
      <c r="H61" s="14"/>
    </row>
    <row r="62" spans="1:8" ht="15.75" x14ac:dyDescent="0.2">
      <c r="A62" s="1"/>
      <c r="B62" s="14"/>
      <c r="C62" s="708"/>
      <c r="D62" s="708"/>
      <c r="E62" s="708"/>
      <c r="F62" s="708"/>
      <c r="G62" s="134"/>
      <c r="H62" s="14"/>
    </row>
    <row r="63" spans="1:8" ht="18.75" x14ac:dyDescent="0.2">
      <c r="A63" s="1"/>
      <c r="B63" s="14"/>
      <c r="C63" s="15"/>
      <c r="D63" s="15"/>
      <c r="E63" s="15"/>
      <c r="F63" s="15"/>
      <c r="G63" s="16"/>
      <c r="H63" s="14"/>
    </row>
    <row r="64" spans="1:8" ht="15.75" x14ac:dyDescent="0.2">
      <c r="A64" s="1"/>
      <c r="B64" s="14"/>
      <c r="C64" s="704"/>
      <c r="D64" s="704"/>
      <c r="E64" s="704"/>
      <c r="F64" s="739"/>
      <c r="G64" s="739"/>
      <c r="H64" s="14"/>
    </row>
    <row r="65" spans="1:8" ht="15.75" x14ac:dyDescent="0.2">
      <c r="A65" s="1"/>
      <c r="B65" s="14"/>
      <c r="C65" s="132"/>
      <c r="D65" s="132"/>
      <c r="E65" s="132"/>
      <c r="F65" s="138"/>
      <c r="G65" s="138"/>
      <c r="H65" s="14"/>
    </row>
    <row r="66" spans="1:8" ht="15.75" x14ac:dyDescent="0.2">
      <c r="A66" s="1"/>
      <c r="B66" s="14"/>
      <c r="C66" s="704"/>
      <c r="D66" s="704"/>
      <c r="E66" s="704"/>
      <c r="F66" s="739"/>
      <c r="G66" s="739"/>
      <c r="H66" s="14"/>
    </row>
    <row r="67" spans="1:8" x14ac:dyDescent="0.2">
      <c r="A67" s="1"/>
      <c r="B67" s="14"/>
      <c r="C67" s="706"/>
      <c r="D67" s="706"/>
      <c r="E67" s="706"/>
      <c r="F67" s="706"/>
      <c r="G67" s="706"/>
      <c r="H67" s="14"/>
    </row>
    <row r="68" spans="1:8" ht="18.75" x14ac:dyDescent="0.2">
      <c r="A68" s="1"/>
      <c r="B68" s="14"/>
      <c r="C68" s="697"/>
      <c r="D68" s="697"/>
      <c r="E68" s="697"/>
      <c r="F68" s="697"/>
      <c r="G68" s="697"/>
      <c r="H68" s="14"/>
    </row>
    <row r="69" spans="1:8" x14ac:dyDescent="0.2">
      <c r="A69" s="1"/>
      <c r="B69" s="14"/>
      <c r="C69" s="17"/>
      <c r="D69" s="17"/>
      <c r="E69" s="17"/>
      <c r="F69" s="18"/>
      <c r="G69" s="18"/>
      <c r="H69" s="14"/>
    </row>
    <row r="70" spans="1:8" ht="15.75" x14ac:dyDescent="0.2">
      <c r="A70" s="1"/>
      <c r="B70" s="14"/>
      <c r="C70" s="698"/>
      <c r="D70" s="698"/>
      <c r="E70" s="698"/>
      <c r="F70" s="35"/>
      <c r="G70" s="35"/>
      <c r="H70" s="14"/>
    </row>
    <row r="71" spans="1:8" ht="15.75" x14ac:dyDescent="0.25">
      <c r="A71" s="1"/>
      <c r="B71" s="14"/>
      <c r="C71" s="699"/>
      <c r="D71" s="699"/>
      <c r="E71" s="699"/>
      <c r="F71" s="36"/>
      <c r="G71" s="36"/>
      <c r="H71" s="14"/>
    </row>
    <row r="72" spans="1:8" ht="15.75" x14ac:dyDescent="0.25">
      <c r="A72" s="1"/>
      <c r="B72" s="14"/>
      <c r="C72" s="699"/>
      <c r="D72" s="699"/>
      <c r="E72" s="699"/>
      <c r="F72" s="36"/>
      <c r="G72" s="36"/>
      <c r="H72" s="14"/>
    </row>
    <row r="73" spans="1:8" ht="15.75" x14ac:dyDescent="0.25">
      <c r="A73" s="1"/>
      <c r="B73" s="14"/>
      <c r="C73" s="699"/>
      <c r="D73" s="699"/>
      <c r="E73" s="699"/>
      <c r="F73" s="36"/>
      <c r="G73" s="36"/>
      <c r="H73" s="14"/>
    </row>
    <row r="74" spans="1:8" ht="18.75" x14ac:dyDescent="0.25">
      <c r="A74" s="1"/>
      <c r="B74" s="14"/>
      <c r="C74" s="705"/>
      <c r="D74" s="705"/>
      <c r="E74" s="705"/>
      <c r="F74" s="37"/>
      <c r="G74" s="37"/>
      <c r="H74" s="14"/>
    </row>
    <row r="75" spans="1:8" x14ac:dyDescent="0.2">
      <c r="A75" s="1"/>
      <c r="B75" s="14"/>
      <c r="C75" s="706"/>
      <c r="D75" s="706"/>
      <c r="E75" s="706"/>
      <c r="F75" s="706"/>
      <c r="G75" s="706"/>
      <c r="H75" s="14"/>
    </row>
    <row r="76" spans="1:8" ht="18.75" x14ac:dyDescent="0.2">
      <c r="A76" s="1"/>
      <c r="B76" s="14"/>
      <c r="C76" s="697"/>
      <c r="D76" s="697"/>
      <c r="E76" s="697"/>
      <c r="F76" s="697"/>
      <c r="G76" s="697"/>
      <c r="H76" s="14"/>
    </row>
    <row r="77" spans="1:8" ht="15.75" x14ac:dyDescent="0.25">
      <c r="A77" s="1"/>
      <c r="B77" s="14"/>
      <c r="C77" s="708"/>
      <c r="D77" s="708"/>
      <c r="E77" s="708"/>
      <c r="F77" s="36"/>
      <c r="G77" s="12"/>
      <c r="H77" s="14"/>
    </row>
    <row r="78" spans="1:8" ht="15.75" x14ac:dyDescent="0.25">
      <c r="A78" s="1"/>
      <c r="B78" s="14"/>
      <c r="C78" s="708"/>
      <c r="D78" s="708"/>
      <c r="E78" s="708"/>
      <c r="F78" s="36"/>
      <c r="G78" s="12"/>
      <c r="H78" s="14"/>
    </row>
    <row r="79" spans="1:8" ht="15.75" x14ac:dyDescent="0.2">
      <c r="A79" s="1"/>
      <c r="B79" s="14"/>
      <c r="C79" s="708"/>
      <c r="D79" s="708"/>
      <c r="E79" s="708"/>
      <c r="F79" s="12"/>
      <c r="G79" s="12"/>
      <c r="H79" s="14"/>
    </row>
    <row r="80" spans="1:8" ht="15.75" x14ac:dyDescent="0.2">
      <c r="A80" s="1"/>
      <c r="B80" s="14"/>
      <c r="C80" s="708"/>
      <c r="D80" s="708"/>
      <c r="E80" s="708"/>
      <c r="F80" s="12"/>
      <c r="G80" s="12"/>
      <c r="H80" s="14"/>
    </row>
    <row r="81" spans="1:8" ht="15.75" x14ac:dyDescent="0.2">
      <c r="A81" s="1"/>
      <c r="B81" s="14"/>
      <c r="C81" s="708"/>
      <c r="D81" s="708"/>
      <c r="E81" s="708"/>
      <c r="F81" s="12"/>
      <c r="G81" s="12"/>
      <c r="H81" s="14"/>
    </row>
    <row r="82" spans="1:8" ht="15.75" x14ac:dyDescent="0.2">
      <c r="A82" s="1"/>
      <c r="B82" s="14"/>
      <c r="C82" s="708"/>
      <c r="D82" s="708"/>
      <c r="E82" s="708"/>
      <c r="F82" s="12"/>
      <c r="G82" s="12"/>
      <c r="H82" s="14"/>
    </row>
    <row r="83" spans="1:8" ht="15.75" x14ac:dyDescent="0.2">
      <c r="A83" s="1"/>
      <c r="B83" s="14"/>
      <c r="C83" s="708"/>
      <c r="D83" s="708"/>
      <c r="E83" s="708"/>
      <c r="F83" s="12"/>
      <c r="G83" s="12"/>
      <c r="H83" s="14"/>
    </row>
    <row r="84" spans="1:8" ht="15.75" x14ac:dyDescent="0.2">
      <c r="A84" s="1"/>
      <c r="B84" s="14"/>
      <c r="C84" s="708"/>
      <c r="D84" s="708"/>
      <c r="E84" s="708"/>
      <c r="F84" s="12"/>
      <c r="G84" s="12"/>
      <c r="H84" s="14"/>
    </row>
    <row r="85" spans="1:8" ht="15.75" x14ac:dyDescent="0.2">
      <c r="A85" s="1"/>
      <c r="B85" s="14"/>
      <c r="C85" s="708"/>
      <c r="D85" s="708"/>
      <c r="E85" s="708"/>
      <c r="F85" s="12"/>
      <c r="G85" s="12"/>
      <c r="H85" s="14"/>
    </row>
    <row r="86" spans="1:8" ht="15.75" x14ac:dyDescent="0.2">
      <c r="A86" s="1"/>
      <c r="B86" s="14"/>
      <c r="C86" s="708"/>
      <c r="D86" s="737"/>
      <c r="E86" s="737"/>
      <c r="F86" s="12"/>
      <c r="G86" s="12"/>
      <c r="H86" s="14"/>
    </row>
    <row r="87" spans="1:8" ht="15.75" x14ac:dyDescent="0.2">
      <c r="A87" s="1"/>
      <c r="B87" s="14"/>
      <c r="C87" s="695"/>
      <c r="D87" s="696"/>
      <c r="E87" s="696"/>
      <c r="F87" s="25"/>
      <c r="G87" s="12"/>
      <c r="H87" s="14"/>
    </row>
    <row r="88" spans="1:8" ht="15.75" x14ac:dyDescent="0.2">
      <c r="A88" s="1"/>
      <c r="B88" s="14"/>
      <c r="C88" s="695"/>
      <c r="D88" s="696"/>
      <c r="E88" s="696"/>
      <c r="F88" s="25"/>
      <c r="G88" s="12"/>
      <c r="H88" s="14"/>
    </row>
    <row r="89" spans="1:8" ht="15.75" x14ac:dyDescent="0.2">
      <c r="A89" s="1"/>
      <c r="B89" s="14"/>
      <c r="C89" s="708"/>
      <c r="D89" s="737"/>
      <c r="E89" s="737"/>
      <c r="F89" s="38"/>
      <c r="G89" s="12"/>
      <c r="H89" s="14"/>
    </row>
    <row r="90" spans="1:8" ht="15.75" x14ac:dyDescent="0.2">
      <c r="A90" s="1"/>
      <c r="B90" s="14"/>
      <c r="C90" s="708"/>
      <c r="D90" s="737"/>
      <c r="E90" s="737"/>
      <c r="F90" s="38"/>
      <c r="G90" s="12"/>
      <c r="H90" s="14"/>
    </row>
    <row r="91" spans="1:8" ht="15.75" x14ac:dyDescent="0.2">
      <c r="A91" s="1"/>
      <c r="B91" s="14"/>
      <c r="C91" s="708"/>
      <c r="D91" s="708"/>
      <c r="E91" s="708"/>
      <c r="F91" s="38"/>
      <c r="G91" s="12"/>
      <c r="H91" s="14"/>
    </row>
    <row r="92" spans="1:8" ht="18.75" x14ac:dyDescent="0.3">
      <c r="A92" s="1"/>
      <c r="B92" s="14"/>
      <c r="C92" s="705"/>
      <c r="D92" s="705"/>
      <c r="E92" s="705"/>
      <c r="F92" s="37"/>
      <c r="G92" s="39"/>
      <c r="H92" s="14"/>
    </row>
    <row r="93" spans="1:8" ht="18.75" x14ac:dyDescent="0.2">
      <c r="A93" s="1"/>
      <c r="B93" s="14"/>
      <c r="C93" s="29"/>
      <c r="D93" s="29"/>
      <c r="E93" s="29"/>
      <c r="F93" s="29"/>
      <c r="G93" s="40"/>
      <c r="H93" s="14"/>
    </row>
    <row r="94" spans="1:8" ht="15.75" x14ac:dyDescent="0.2">
      <c r="A94" s="1"/>
      <c r="B94" s="14"/>
      <c r="C94" s="738"/>
      <c r="D94" s="738"/>
      <c r="E94" s="738"/>
      <c r="F94" s="738"/>
      <c r="G94" s="41"/>
      <c r="H94" s="14"/>
    </row>
    <row r="95" spans="1:8" ht="15.75" x14ac:dyDescent="0.2">
      <c r="A95" s="1"/>
      <c r="B95" s="14"/>
      <c r="C95" s="738"/>
      <c r="D95" s="738"/>
      <c r="E95" s="738"/>
      <c r="F95" s="738"/>
      <c r="G95" s="41"/>
      <c r="H95" s="14"/>
    </row>
    <row r="96" spans="1:8" ht="15.75" x14ac:dyDescent="0.2">
      <c r="A96" s="1"/>
      <c r="B96" s="14"/>
      <c r="C96" s="137"/>
      <c r="D96" s="137"/>
      <c r="E96" s="137"/>
      <c r="F96" s="137"/>
      <c r="G96" s="41"/>
      <c r="H96" s="14"/>
    </row>
    <row r="97" spans="1:8" ht="15.75" x14ac:dyDescent="0.2">
      <c r="A97" s="1"/>
      <c r="B97" s="14"/>
      <c r="C97" s="738"/>
      <c r="D97" s="738"/>
      <c r="E97" s="738"/>
      <c r="F97" s="738"/>
      <c r="G97" s="41"/>
      <c r="H97" s="14"/>
    </row>
    <row r="98" spans="1:8" ht="15.75" x14ac:dyDescent="0.2">
      <c r="A98" s="1"/>
      <c r="B98" s="14"/>
      <c r="C98" s="706"/>
      <c r="D98" s="706"/>
      <c r="E98" s="706"/>
      <c r="F98" s="706"/>
      <c r="G98" s="42"/>
      <c r="H98" s="14"/>
    </row>
    <row r="99" spans="1:8" x14ac:dyDescent="0.2">
      <c r="B99" s="11"/>
      <c r="C99" s="11"/>
      <c r="D99" s="11"/>
      <c r="E99" s="11"/>
      <c r="F99" s="11"/>
      <c r="G99" s="11"/>
      <c r="H99" s="11"/>
    </row>
    <row r="100" spans="1:8" x14ac:dyDescent="0.2">
      <c r="B100" s="11"/>
      <c r="C100" s="11"/>
      <c r="D100" s="11"/>
      <c r="E100" s="11"/>
      <c r="F100" s="11"/>
      <c r="G100" s="11"/>
      <c r="H100" s="11"/>
    </row>
    <row r="101" spans="1:8" x14ac:dyDescent="0.2">
      <c r="B101" s="11"/>
      <c r="C101" s="11"/>
      <c r="D101" s="11"/>
      <c r="E101" s="11"/>
      <c r="F101" s="11"/>
      <c r="G101" s="11"/>
      <c r="H101" s="11"/>
    </row>
    <row r="102" spans="1:8" x14ac:dyDescent="0.2">
      <c r="B102" s="11"/>
      <c r="C102" s="11"/>
      <c r="D102" s="11"/>
      <c r="E102" s="11"/>
      <c r="F102" s="11"/>
      <c r="G102" s="11"/>
      <c r="H102" s="11"/>
    </row>
    <row r="103" spans="1:8" x14ac:dyDescent="0.2">
      <c r="B103" s="11"/>
      <c r="C103" s="11"/>
      <c r="D103" s="11"/>
      <c r="E103" s="11"/>
      <c r="F103" s="11"/>
      <c r="G103" s="11"/>
      <c r="H103" s="11"/>
    </row>
    <row r="104" spans="1:8" x14ac:dyDescent="0.2">
      <c r="B104" s="11"/>
      <c r="C104" s="735"/>
      <c r="D104" s="735"/>
      <c r="E104" s="735"/>
      <c r="F104" s="735"/>
      <c r="G104" s="735"/>
      <c r="H104" s="11"/>
    </row>
    <row r="105" spans="1:8" x14ac:dyDescent="0.2">
      <c r="B105" s="11"/>
      <c r="C105" s="736"/>
      <c r="D105" s="736"/>
      <c r="E105" s="736"/>
      <c r="F105" s="736"/>
      <c r="G105" s="736"/>
      <c r="H105" s="11"/>
    </row>
  </sheetData>
  <mergeCells count="83">
    <mergeCell ref="C8:G8"/>
    <mergeCell ref="C2:G2"/>
    <mergeCell ref="C3:G3"/>
    <mergeCell ref="C5:G5"/>
    <mergeCell ref="C6:G6"/>
    <mergeCell ref="C7:G7"/>
    <mergeCell ref="C9:G9"/>
    <mergeCell ref="C10:F10"/>
    <mergeCell ref="C11:F11"/>
    <mergeCell ref="J12:K12"/>
    <mergeCell ref="C13:E13"/>
    <mergeCell ref="F13:G13"/>
    <mergeCell ref="C32:E32"/>
    <mergeCell ref="C22:E22"/>
    <mergeCell ref="C23:E23"/>
    <mergeCell ref="C26:E26"/>
    <mergeCell ref="C25:E25"/>
    <mergeCell ref="C27:E27"/>
    <mergeCell ref="C28:E28"/>
    <mergeCell ref="C29:E29"/>
    <mergeCell ref="C30:E30"/>
    <mergeCell ref="C31:E31"/>
    <mergeCell ref="C24:E24"/>
    <mergeCell ref="C33:E33"/>
    <mergeCell ref="C34:E34"/>
    <mergeCell ref="C35:E35"/>
    <mergeCell ref="C36:E36"/>
    <mergeCell ref="C38:F38"/>
    <mergeCell ref="C45:G45"/>
    <mergeCell ref="C53:G53"/>
    <mergeCell ref="C54:G54"/>
    <mergeCell ref="C43:G43"/>
    <mergeCell ref="C44:G44"/>
    <mergeCell ref="C74:E74"/>
    <mergeCell ref="C67:G67"/>
    <mergeCell ref="C56:G56"/>
    <mergeCell ref="C57:G57"/>
    <mergeCell ref="C58:G58"/>
    <mergeCell ref="C59:G59"/>
    <mergeCell ref="C60:G60"/>
    <mergeCell ref="C61:F61"/>
    <mergeCell ref="C62:F62"/>
    <mergeCell ref="C64:E64"/>
    <mergeCell ref="F64:G64"/>
    <mergeCell ref="C66:E66"/>
    <mergeCell ref="F66:G66"/>
    <mergeCell ref="C68:G68"/>
    <mergeCell ref="C70:E70"/>
    <mergeCell ref="C71:E71"/>
    <mergeCell ref="C72:E72"/>
    <mergeCell ref="C73:E73"/>
    <mergeCell ref="C104:G104"/>
    <mergeCell ref="C105:G105"/>
    <mergeCell ref="C87:E87"/>
    <mergeCell ref="C88:E88"/>
    <mergeCell ref="C89:E89"/>
    <mergeCell ref="C90:E90"/>
    <mergeCell ref="C91:E91"/>
    <mergeCell ref="C92:E92"/>
    <mergeCell ref="C94:F94"/>
    <mergeCell ref="C95:F95"/>
    <mergeCell ref="C97:F97"/>
    <mergeCell ref="C98:F98"/>
    <mergeCell ref="C86:E86"/>
    <mergeCell ref="C75:G75"/>
    <mergeCell ref="C76:G76"/>
    <mergeCell ref="C77:E77"/>
    <mergeCell ref="C78:E78"/>
    <mergeCell ref="C79:E79"/>
    <mergeCell ref="C81:E81"/>
    <mergeCell ref="C82:E82"/>
    <mergeCell ref="C83:E83"/>
    <mergeCell ref="C84:E84"/>
    <mergeCell ref="C85:E85"/>
    <mergeCell ref="C80:E80"/>
    <mergeCell ref="C14:G14"/>
    <mergeCell ref="C16:E16"/>
    <mergeCell ref="C17:E17"/>
    <mergeCell ref="C18:E18"/>
    <mergeCell ref="C21:G21"/>
    <mergeCell ref="C15:E15"/>
    <mergeCell ref="C19:E19"/>
    <mergeCell ref="C20:E20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N44"/>
  <sheetViews>
    <sheetView tabSelected="1" topLeftCell="A13" workbookViewId="0">
      <selection activeCell="J27" sqref="J27"/>
    </sheetView>
  </sheetViews>
  <sheetFormatPr defaultColWidth="6.5" defaultRowHeight="15" x14ac:dyDescent="0.25"/>
  <cols>
    <col min="1" max="1" width="2.625" style="6" customWidth="1"/>
    <col min="2" max="2" width="3.625" style="6" customWidth="1"/>
    <col min="3" max="3" width="6.5" style="6" customWidth="1"/>
    <col min="4" max="4" width="21.25" style="6" customWidth="1"/>
    <col min="5" max="5" width="14.875" style="6" customWidth="1"/>
    <col min="6" max="6" width="12.375" style="6" customWidth="1"/>
    <col min="7" max="7" width="13.25" style="6" customWidth="1"/>
    <col min="8" max="8" width="3.875" style="6" customWidth="1"/>
    <col min="9" max="10" width="6.5" style="6" customWidth="1"/>
    <col min="11" max="12" width="7.375" style="6" customWidth="1"/>
    <col min="13" max="13" width="7.25" style="6" customWidth="1"/>
    <col min="14" max="14" width="9.75" style="6" customWidth="1"/>
    <col min="15" max="15" width="8.25" style="6" customWidth="1"/>
    <col min="16" max="16384" width="6.5" style="6"/>
  </cols>
  <sheetData>
    <row r="1" spans="1:11" ht="15.75" thickBo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11" ht="17.25" customHeight="1" x14ac:dyDescent="0.25">
      <c r="A2" s="1"/>
      <c r="B2" s="322"/>
      <c r="C2" s="553"/>
      <c r="D2" s="553"/>
      <c r="E2" s="553"/>
      <c r="F2" s="553"/>
      <c r="G2" s="553"/>
      <c r="H2" s="323"/>
      <c r="I2" s="1"/>
    </row>
    <row r="3" spans="1:11" ht="22.5" x14ac:dyDescent="0.25">
      <c r="A3" s="1"/>
      <c r="B3" s="419"/>
      <c r="C3" s="554" t="s">
        <v>106</v>
      </c>
      <c r="D3" s="554"/>
      <c r="E3" s="554"/>
      <c r="F3" s="554"/>
      <c r="G3" s="554"/>
      <c r="H3" s="252"/>
      <c r="I3" s="1"/>
    </row>
    <row r="4" spans="1:11" ht="10.5" customHeight="1" x14ac:dyDescent="0.25">
      <c r="A4" s="1"/>
      <c r="B4" s="419"/>
      <c r="C4" s="417"/>
      <c r="D4" s="417"/>
      <c r="E4" s="417"/>
      <c r="F4" s="417"/>
      <c r="G4" s="417"/>
      <c r="H4" s="252"/>
      <c r="I4" s="1"/>
    </row>
    <row r="5" spans="1:11" ht="14.25" customHeight="1" x14ac:dyDescent="0.25">
      <c r="A5" s="1"/>
      <c r="B5" s="419"/>
      <c r="C5" s="555" t="s">
        <v>175</v>
      </c>
      <c r="D5" s="555"/>
      <c r="E5" s="555"/>
      <c r="F5" s="555"/>
      <c r="G5" s="555"/>
      <c r="H5" s="252"/>
      <c r="I5" s="1"/>
    </row>
    <row r="6" spans="1:11" ht="17.25" customHeight="1" x14ac:dyDescent="0.25">
      <c r="A6" s="1"/>
      <c r="B6" s="419"/>
      <c r="C6" s="556" t="s">
        <v>213</v>
      </c>
      <c r="D6" s="556"/>
      <c r="E6" s="556"/>
      <c r="F6" s="556"/>
      <c r="G6" s="556"/>
      <c r="H6" s="252"/>
      <c r="I6" s="1"/>
    </row>
    <row r="7" spans="1:11" ht="5.45" customHeight="1" x14ac:dyDescent="0.25">
      <c r="A7" s="1"/>
      <c r="B7" s="419"/>
      <c r="C7" s="551"/>
      <c r="D7" s="551"/>
      <c r="E7" s="551"/>
      <c r="F7" s="551"/>
      <c r="G7" s="551"/>
      <c r="H7" s="252"/>
      <c r="I7" s="1"/>
    </row>
    <row r="8" spans="1:11" ht="18.75" x14ac:dyDescent="0.25">
      <c r="A8" s="1"/>
      <c r="B8" s="419"/>
      <c r="C8" s="552" t="s">
        <v>191</v>
      </c>
      <c r="D8" s="552"/>
      <c r="E8" s="552"/>
      <c r="F8" s="552"/>
      <c r="G8" s="552"/>
      <c r="H8" s="252"/>
      <c r="I8" s="1"/>
    </row>
    <row r="9" spans="1:11" ht="5.45" customHeight="1" x14ac:dyDescent="0.25">
      <c r="A9" s="1"/>
      <c r="B9" s="419"/>
      <c r="C9" s="551"/>
      <c r="D9" s="551"/>
      <c r="E9" s="551"/>
      <c r="F9" s="551"/>
      <c r="G9" s="551"/>
      <c r="H9" s="252"/>
      <c r="I9" s="1"/>
    </row>
    <row r="10" spans="1:11" ht="18" customHeight="1" x14ac:dyDescent="0.25">
      <c r="A10" s="1"/>
      <c r="B10" s="419"/>
      <c r="C10" s="522" t="s">
        <v>102</v>
      </c>
      <c r="D10" s="522"/>
      <c r="E10" s="522"/>
      <c r="F10" s="522"/>
      <c r="G10" s="247">
        <v>52</v>
      </c>
      <c r="H10" s="252"/>
      <c r="I10" s="1"/>
    </row>
    <row r="11" spans="1:11" ht="22.15" customHeight="1" x14ac:dyDescent="0.25">
      <c r="A11" s="1"/>
      <c r="B11" s="419"/>
      <c r="C11" s="523" t="s">
        <v>4</v>
      </c>
      <c r="D11" s="523"/>
      <c r="E11" s="523"/>
      <c r="F11" s="523"/>
      <c r="G11" s="420">
        <v>1552.8</v>
      </c>
      <c r="H11" s="252"/>
      <c r="I11" s="1"/>
    </row>
    <row r="12" spans="1:11" ht="9.75" customHeight="1" x14ac:dyDescent="0.25">
      <c r="A12" s="1"/>
      <c r="B12" s="419"/>
      <c r="C12" s="326"/>
      <c r="D12" s="326"/>
      <c r="E12" s="326"/>
      <c r="F12" s="326"/>
      <c r="G12" s="327"/>
      <c r="H12" s="252"/>
      <c r="I12" s="1"/>
      <c r="J12" s="486"/>
      <c r="K12" s="486"/>
    </row>
    <row r="13" spans="1:11" ht="30.75" customHeight="1" x14ac:dyDescent="0.25">
      <c r="A13" s="1"/>
      <c r="B13" s="753" t="s">
        <v>202</v>
      </c>
      <c r="C13" s="526"/>
      <c r="D13" s="754"/>
      <c r="E13" s="755">
        <v>161690.81</v>
      </c>
      <c r="F13" s="755"/>
      <c r="G13" s="442"/>
      <c r="H13" s="252"/>
      <c r="I13" s="1"/>
    </row>
    <row r="14" spans="1:11" ht="30.6" customHeight="1" x14ac:dyDescent="0.25">
      <c r="A14" s="1"/>
      <c r="B14" s="756" t="s">
        <v>5</v>
      </c>
      <c r="C14" s="659"/>
      <c r="D14" s="659"/>
      <c r="E14" s="757"/>
      <c r="F14" s="757"/>
      <c r="G14" s="442"/>
      <c r="H14" s="252"/>
      <c r="I14" s="1"/>
    </row>
    <row r="15" spans="1:11" ht="42" customHeight="1" x14ac:dyDescent="0.25">
      <c r="A15" s="1"/>
      <c r="B15" s="758" t="s">
        <v>6</v>
      </c>
      <c r="C15" s="512"/>
      <c r="D15" s="512"/>
      <c r="E15" s="256" t="s">
        <v>7</v>
      </c>
      <c r="F15" s="257" t="s">
        <v>8</v>
      </c>
      <c r="G15" s="443" t="s">
        <v>207</v>
      </c>
      <c r="H15" s="252"/>
      <c r="I15" s="1"/>
    </row>
    <row r="16" spans="1:11" ht="20.45" customHeight="1" x14ac:dyDescent="0.25">
      <c r="A16" s="1"/>
      <c r="B16" s="741" t="s">
        <v>9</v>
      </c>
      <c r="C16" s="594"/>
      <c r="D16" s="594"/>
      <c r="E16" s="269">
        <f>E19-E18-E17</f>
        <v>319308.03000000003</v>
      </c>
      <c r="F16" s="413">
        <f>F19-F18-F17</f>
        <v>312077.44</v>
      </c>
      <c r="G16" s="444">
        <f>E16-F16</f>
        <v>7230.5900000000256</v>
      </c>
      <c r="H16" s="252"/>
      <c r="I16" s="1"/>
      <c r="K16" s="7"/>
    </row>
    <row r="17" spans="1:14" ht="16.899999999999999" customHeight="1" x14ac:dyDescent="0.25">
      <c r="A17" s="1"/>
      <c r="B17" s="741" t="s">
        <v>140</v>
      </c>
      <c r="C17" s="594"/>
      <c r="D17" s="594"/>
      <c r="E17" s="269">
        <v>0</v>
      </c>
      <c r="F17" s="413">
        <v>0</v>
      </c>
      <c r="G17" s="444">
        <f>E17-F17</f>
        <v>0</v>
      </c>
      <c r="H17" s="252"/>
      <c r="I17" s="1"/>
    </row>
    <row r="18" spans="1:14" ht="18.600000000000001" customHeight="1" x14ac:dyDescent="0.25">
      <c r="A18" s="1"/>
      <c r="B18" s="741" t="s">
        <v>141</v>
      </c>
      <c r="C18" s="594"/>
      <c r="D18" s="594"/>
      <c r="E18" s="269">
        <v>1118.1600000000001</v>
      </c>
      <c r="F18" s="413">
        <v>2081.5500000000002</v>
      </c>
      <c r="G18" s="444">
        <f>E18-F18</f>
        <v>-963.3900000000001</v>
      </c>
      <c r="H18" s="252"/>
      <c r="I18" s="1"/>
    </row>
    <row r="19" spans="1:14" ht="21.6" customHeight="1" x14ac:dyDescent="0.25">
      <c r="A19" s="1"/>
      <c r="B19" s="742" t="s">
        <v>10</v>
      </c>
      <c r="C19" s="559"/>
      <c r="D19" s="559"/>
      <c r="E19" s="256">
        <v>320426.19</v>
      </c>
      <c r="F19" s="257">
        <v>314158.99</v>
      </c>
      <c r="G19" s="445">
        <f>E19-F19-E13</f>
        <v>-155423.60999999999</v>
      </c>
      <c r="H19" s="252"/>
      <c r="I19" s="1"/>
      <c r="N19" s="6">
        <f>F19+G19-F36</f>
        <v>-77828.549999999988</v>
      </c>
    </row>
    <row r="20" spans="1:14" s="123" customFormat="1" ht="30" customHeight="1" x14ac:dyDescent="0.2">
      <c r="A20" s="113"/>
      <c r="B20" s="266"/>
      <c r="C20" s="496" t="s">
        <v>11</v>
      </c>
      <c r="D20" s="496"/>
      <c r="E20" s="496"/>
      <c r="F20" s="496"/>
      <c r="G20" s="496"/>
      <c r="H20" s="267"/>
      <c r="I20" s="113"/>
    </row>
    <row r="21" spans="1:14" ht="15.75" customHeight="1" x14ac:dyDescent="0.25">
      <c r="A21" s="1"/>
      <c r="B21" s="419"/>
      <c r="C21" s="746" t="s">
        <v>12</v>
      </c>
      <c r="D21" s="746"/>
      <c r="E21" s="746"/>
      <c r="F21" s="309">
        <v>30163.79</v>
      </c>
      <c r="G21" s="270"/>
      <c r="H21" s="252"/>
      <c r="I21" s="1"/>
    </row>
    <row r="22" spans="1:14" ht="15.75" customHeight="1" x14ac:dyDescent="0.25">
      <c r="A22" s="1"/>
      <c r="B22" s="419"/>
      <c r="C22" s="746" t="s">
        <v>13</v>
      </c>
      <c r="D22" s="746"/>
      <c r="E22" s="746"/>
      <c r="F22" s="309">
        <v>32811.760000000002</v>
      </c>
      <c r="G22" s="270"/>
      <c r="H22" s="252"/>
      <c r="I22" s="1"/>
    </row>
    <row r="23" spans="1:14" ht="15.75" customHeight="1" x14ac:dyDescent="0.25">
      <c r="A23" s="1"/>
      <c r="B23" s="419"/>
      <c r="C23" s="746" t="s">
        <v>16</v>
      </c>
      <c r="D23" s="746"/>
      <c r="E23" s="746"/>
      <c r="F23" s="309">
        <v>39604.370000000003</v>
      </c>
      <c r="G23" s="270"/>
      <c r="H23" s="252"/>
      <c r="I23" s="1"/>
    </row>
    <row r="24" spans="1:14" ht="13.9" customHeight="1" x14ac:dyDescent="0.25">
      <c r="A24" s="1"/>
      <c r="B24" s="419"/>
      <c r="C24" s="746" t="s">
        <v>174</v>
      </c>
      <c r="D24" s="746"/>
      <c r="E24" s="746"/>
      <c r="F24" s="309">
        <v>64088.74</v>
      </c>
      <c r="G24" s="270"/>
      <c r="H24" s="252"/>
      <c r="I24" s="1"/>
    </row>
    <row r="25" spans="1:14" ht="13.9" customHeight="1" x14ac:dyDescent="0.25">
      <c r="A25" s="1"/>
      <c r="B25" s="419"/>
      <c r="C25" s="746" t="s">
        <v>173</v>
      </c>
      <c r="D25" s="746"/>
      <c r="E25" s="746"/>
      <c r="F25" s="309">
        <v>12095.81</v>
      </c>
      <c r="G25" s="270"/>
      <c r="H25" s="252"/>
      <c r="I25" s="1"/>
    </row>
    <row r="26" spans="1:14" ht="15.75" customHeight="1" x14ac:dyDescent="0.25">
      <c r="A26" s="1"/>
      <c r="B26" s="419"/>
      <c r="C26" s="746" t="s">
        <v>15</v>
      </c>
      <c r="D26" s="746"/>
      <c r="E26" s="746"/>
      <c r="F26" s="309">
        <v>20147.57</v>
      </c>
      <c r="G26" s="270"/>
      <c r="H26" s="252"/>
      <c r="I26" s="1"/>
    </row>
    <row r="27" spans="1:14" ht="30" customHeight="1" x14ac:dyDescent="0.25">
      <c r="A27" s="1"/>
      <c r="B27" s="419"/>
      <c r="C27" s="746" t="s">
        <v>17</v>
      </c>
      <c r="D27" s="746"/>
      <c r="E27" s="746"/>
      <c r="F27" s="309">
        <v>32926.89</v>
      </c>
      <c r="G27" s="270"/>
      <c r="H27" s="252"/>
      <c r="I27" s="1"/>
      <c r="M27" s="7"/>
      <c r="N27" s="7">
        <f>F19-G19</f>
        <v>469582.6</v>
      </c>
    </row>
    <row r="28" spans="1:14" ht="31.9" hidden="1" customHeight="1" x14ac:dyDescent="0.25">
      <c r="A28" s="1"/>
      <c r="B28" s="419"/>
      <c r="C28" s="747" t="s">
        <v>107</v>
      </c>
      <c r="D28" s="690"/>
      <c r="E28" s="748"/>
      <c r="F28" s="450"/>
      <c r="G28" s="270"/>
      <c r="H28" s="252"/>
      <c r="I28" s="1"/>
    </row>
    <row r="29" spans="1:14" ht="19.899999999999999" customHeight="1" x14ac:dyDescent="0.25">
      <c r="A29" s="1"/>
      <c r="B29" s="419"/>
      <c r="C29" s="498" t="s">
        <v>151</v>
      </c>
      <c r="D29" s="498"/>
      <c r="E29" s="499"/>
      <c r="F29" s="269">
        <v>0</v>
      </c>
      <c r="G29" s="270"/>
      <c r="H29" s="252"/>
      <c r="I29" s="1"/>
    </row>
    <row r="30" spans="1:14" ht="15.75" customHeight="1" x14ac:dyDescent="0.25">
      <c r="A30" s="1"/>
      <c r="B30" s="419"/>
      <c r="C30" s="677" t="s">
        <v>108</v>
      </c>
      <c r="D30" s="749"/>
      <c r="E30" s="750"/>
      <c r="F30" s="269">
        <v>1118.1600000000001</v>
      </c>
      <c r="G30" s="270"/>
      <c r="H30" s="252"/>
      <c r="I30" s="1"/>
    </row>
    <row r="31" spans="1:14" ht="17.45" customHeight="1" x14ac:dyDescent="0.25">
      <c r="A31" s="1"/>
      <c r="B31" s="419"/>
      <c r="C31" s="680" t="s">
        <v>109</v>
      </c>
      <c r="D31" s="751"/>
      <c r="E31" s="752"/>
      <c r="F31" s="449">
        <v>2532.84</v>
      </c>
      <c r="G31" s="270"/>
      <c r="H31" s="252"/>
      <c r="I31" s="1"/>
    </row>
    <row r="32" spans="1:14" ht="16.149999999999999" hidden="1" customHeight="1" x14ac:dyDescent="0.25">
      <c r="A32" s="1"/>
      <c r="B32" s="419"/>
      <c r="C32" s="680" t="s">
        <v>110</v>
      </c>
      <c r="D32" s="751"/>
      <c r="E32" s="752"/>
      <c r="F32" s="446"/>
      <c r="G32" s="270"/>
      <c r="H32" s="252"/>
      <c r="I32" s="1"/>
    </row>
    <row r="33" spans="1:12" ht="18.75" customHeight="1" x14ac:dyDescent="0.3">
      <c r="A33" s="1"/>
      <c r="B33" s="419"/>
      <c r="C33" s="743" t="s">
        <v>18</v>
      </c>
      <c r="D33" s="744"/>
      <c r="E33" s="745"/>
      <c r="F33" s="263">
        <f>SUM(F21:F32)</f>
        <v>235489.93</v>
      </c>
      <c r="G33" s="315"/>
      <c r="H33" s="252"/>
      <c r="I33" s="1"/>
      <c r="L33" s="7"/>
    </row>
    <row r="34" spans="1:12" ht="31.9" customHeight="1" x14ac:dyDescent="0.25">
      <c r="A34" s="1"/>
      <c r="B34" s="419"/>
      <c r="C34" s="545" t="s">
        <v>150</v>
      </c>
      <c r="D34" s="545"/>
      <c r="E34" s="546"/>
      <c r="F34" s="313">
        <v>1074</v>
      </c>
      <c r="G34" s="270"/>
      <c r="H34" s="252"/>
      <c r="I34" s="1"/>
      <c r="L34" s="7"/>
    </row>
    <row r="35" spans="1:12" ht="30" customHeight="1" thickBot="1" x14ac:dyDescent="0.3">
      <c r="A35" s="1"/>
      <c r="B35" s="419"/>
      <c r="C35" s="547" t="s">
        <v>152</v>
      </c>
      <c r="D35" s="548"/>
      <c r="E35" s="548"/>
      <c r="F35" s="314">
        <v>78701.649999999994</v>
      </c>
      <c r="G35" s="270"/>
      <c r="H35" s="252"/>
      <c r="I35" s="1"/>
      <c r="L35" s="7"/>
    </row>
    <row r="36" spans="1:12" ht="18.75" customHeight="1" thickBot="1" x14ac:dyDescent="0.35">
      <c r="A36" s="1"/>
      <c r="B36" s="419"/>
      <c r="C36" s="684" t="s">
        <v>18</v>
      </c>
      <c r="D36" s="685"/>
      <c r="E36" s="685"/>
      <c r="F36" s="279">
        <f>F33+F34</f>
        <v>236563.93</v>
      </c>
      <c r="G36" s="315"/>
      <c r="H36" s="252"/>
      <c r="I36" s="1"/>
      <c r="L36" s="7"/>
    </row>
    <row r="37" spans="1:12" ht="18.75" customHeight="1" x14ac:dyDescent="0.25">
      <c r="A37" s="1"/>
      <c r="B37" s="419"/>
      <c r="C37" s="281"/>
      <c r="D37" s="281"/>
      <c r="E37" s="281"/>
      <c r="F37" s="281"/>
      <c r="G37" s="316"/>
      <c r="H37" s="252"/>
      <c r="I37" s="1"/>
      <c r="L37" s="7"/>
    </row>
    <row r="38" spans="1:12" ht="37.9" customHeight="1" x14ac:dyDescent="0.25">
      <c r="A38" s="1"/>
      <c r="B38" s="419"/>
      <c r="C38" s="513" t="s">
        <v>216</v>
      </c>
      <c r="D38" s="513"/>
      <c r="E38" s="513"/>
      <c r="F38" s="513"/>
      <c r="G38" s="256">
        <f>N27-F36</f>
        <v>233018.66999999998</v>
      </c>
      <c r="H38" s="252"/>
      <c r="I38" s="1"/>
      <c r="L38" s="7"/>
    </row>
    <row r="39" spans="1:12" ht="27.6" customHeight="1" x14ac:dyDescent="0.25">
      <c r="B39" s="419"/>
      <c r="C39" s="318" t="s">
        <v>19</v>
      </c>
      <c r="D39" s="418"/>
      <c r="E39" s="418"/>
      <c r="F39" s="418"/>
      <c r="G39" s="418"/>
      <c r="H39" s="321"/>
      <c r="I39" s="14"/>
      <c r="J39" s="14"/>
    </row>
    <row r="40" spans="1:12" ht="18" customHeight="1" x14ac:dyDescent="0.25">
      <c r="A40" s="1"/>
      <c r="B40" s="318" t="s">
        <v>149</v>
      </c>
      <c r="C40" s="418"/>
      <c r="D40" s="418"/>
      <c r="E40" s="418"/>
      <c r="F40" s="418"/>
      <c r="G40" s="418"/>
      <c r="H40" s="252"/>
      <c r="I40" s="1"/>
    </row>
    <row r="41" spans="1:12" ht="16.149999999999999" customHeight="1" x14ac:dyDescent="0.25">
      <c r="A41" s="1"/>
      <c r="B41" s="318" t="s">
        <v>148</v>
      </c>
      <c r="C41" s="418"/>
      <c r="D41" s="418"/>
      <c r="E41" s="418"/>
      <c r="F41" s="418"/>
      <c r="G41" s="418"/>
      <c r="H41" s="252"/>
      <c r="I41" s="1"/>
    </row>
    <row r="42" spans="1:12" ht="25.9" customHeight="1" x14ac:dyDescent="0.25">
      <c r="A42" s="1"/>
      <c r="B42" s="318"/>
      <c r="C42" s="418" t="s">
        <v>20</v>
      </c>
      <c r="D42" s="418"/>
      <c r="E42" s="418"/>
      <c r="F42" s="418" t="s">
        <v>172</v>
      </c>
      <c r="G42" s="418"/>
      <c r="H42" s="252"/>
      <c r="I42" s="1"/>
    </row>
    <row r="43" spans="1:12" ht="18.600000000000001" customHeight="1" x14ac:dyDescent="0.25">
      <c r="B43" s="318"/>
      <c r="C43" s="537" t="s">
        <v>21</v>
      </c>
      <c r="D43" s="537"/>
      <c r="E43" s="537"/>
      <c r="F43" s="537"/>
      <c r="G43" s="537"/>
      <c r="H43" s="447"/>
    </row>
    <row r="44" spans="1:12" ht="31.15" customHeight="1" thickBot="1" x14ac:dyDescent="0.3">
      <c r="B44" s="288"/>
      <c r="C44" s="515" t="s">
        <v>39</v>
      </c>
      <c r="D44" s="515"/>
      <c r="E44" s="515"/>
      <c r="F44" s="515"/>
      <c r="G44" s="515"/>
      <c r="H44" s="448"/>
    </row>
  </sheetData>
  <mergeCells count="38">
    <mergeCell ref="C38:F38"/>
    <mergeCell ref="C43:G43"/>
    <mergeCell ref="C44:G44"/>
    <mergeCell ref="C29:E29"/>
    <mergeCell ref="C34:E34"/>
    <mergeCell ref="C35:E35"/>
    <mergeCell ref="C36:E36"/>
    <mergeCell ref="B13:D13"/>
    <mergeCell ref="E13:F13"/>
    <mergeCell ref="B14:F14"/>
    <mergeCell ref="B15:D15"/>
    <mergeCell ref="B16:D16"/>
    <mergeCell ref="B17:D17"/>
    <mergeCell ref="B18:D18"/>
    <mergeCell ref="B19:D19"/>
    <mergeCell ref="C33:E33"/>
    <mergeCell ref="C27:E27"/>
    <mergeCell ref="C28:E28"/>
    <mergeCell ref="C30:E30"/>
    <mergeCell ref="C31:E31"/>
    <mergeCell ref="C32:E32"/>
    <mergeCell ref="C21:E21"/>
    <mergeCell ref="C22:E22"/>
    <mergeCell ref="C23:E23"/>
    <mergeCell ref="C24:E24"/>
    <mergeCell ref="C26:E26"/>
    <mergeCell ref="C20:G20"/>
    <mergeCell ref="C25:E25"/>
    <mergeCell ref="C9:G9"/>
    <mergeCell ref="C10:F10"/>
    <mergeCell ref="C11:F11"/>
    <mergeCell ref="J12:K12"/>
    <mergeCell ref="C2:G2"/>
    <mergeCell ref="C3:G3"/>
    <mergeCell ref="C5:G5"/>
    <mergeCell ref="C6:G6"/>
    <mergeCell ref="C7:G7"/>
    <mergeCell ref="C8:G8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9"/>
  <sheetViews>
    <sheetView topLeftCell="A7" workbookViewId="0">
      <selection activeCell="Q58" sqref="Q58"/>
    </sheetView>
  </sheetViews>
  <sheetFormatPr defaultRowHeight="14.25" x14ac:dyDescent="0.2"/>
  <cols>
    <col min="1" max="1" width="3.5" customWidth="1"/>
    <col min="2" max="2" width="13.375" customWidth="1"/>
    <col min="3" max="3" width="3.625" customWidth="1"/>
    <col min="4" max="4" width="3.25" customWidth="1"/>
    <col min="5" max="17" width="7.625" customWidth="1"/>
  </cols>
  <sheetData>
    <row r="2" spans="1:19" x14ac:dyDescent="0.2">
      <c r="A2" s="759" t="s">
        <v>135</v>
      </c>
      <c r="B2" s="759"/>
      <c r="C2" s="759"/>
      <c r="D2" s="759"/>
      <c r="E2" s="759"/>
      <c r="F2" s="759"/>
      <c r="G2" s="759"/>
      <c r="H2" s="759"/>
      <c r="I2" s="759"/>
      <c r="J2" s="759"/>
      <c r="K2" s="759"/>
      <c r="L2" s="759"/>
      <c r="M2" s="759"/>
      <c r="N2" s="759"/>
      <c r="O2" s="759"/>
      <c r="P2" s="759"/>
      <c r="Q2" s="759"/>
    </row>
    <row r="3" spans="1:19" x14ac:dyDescent="0.2">
      <c r="A3" s="43"/>
      <c r="B3" s="43"/>
      <c r="C3" s="43"/>
      <c r="D3" s="43"/>
      <c r="E3" s="52" t="s">
        <v>120</v>
      </c>
      <c r="F3" s="52" t="s">
        <v>121</v>
      </c>
      <c r="G3" s="52" t="s">
        <v>122</v>
      </c>
      <c r="H3" s="52" t="s">
        <v>123</v>
      </c>
      <c r="I3" s="52" t="s">
        <v>124</v>
      </c>
      <c r="J3" s="52" t="s">
        <v>125</v>
      </c>
      <c r="K3" s="52" t="s">
        <v>126</v>
      </c>
      <c r="L3" s="52" t="s">
        <v>127</v>
      </c>
      <c r="M3" s="52" t="s">
        <v>128</v>
      </c>
      <c r="N3" s="52" t="s">
        <v>129</v>
      </c>
      <c r="O3" s="52" t="s">
        <v>130</v>
      </c>
      <c r="P3" s="52" t="s">
        <v>131</v>
      </c>
      <c r="Q3" s="53" t="s">
        <v>132</v>
      </c>
    </row>
    <row r="4" spans="1:19" ht="10.15" customHeight="1" x14ac:dyDescent="0.2">
      <c r="A4" s="44">
        <v>1</v>
      </c>
      <c r="B4" s="45" t="s">
        <v>114</v>
      </c>
      <c r="C4" s="58">
        <v>64</v>
      </c>
      <c r="D4" s="58"/>
      <c r="E4" s="65">
        <v>1552.8</v>
      </c>
      <c r="F4" s="65">
        <v>1552.8</v>
      </c>
      <c r="G4" s="65">
        <v>1552.8</v>
      </c>
      <c r="H4" s="65">
        <v>1552.8</v>
      </c>
      <c r="I4" s="65">
        <v>1552.8</v>
      </c>
      <c r="J4" s="65">
        <v>1552.8</v>
      </c>
      <c r="K4" s="65">
        <v>1552.8</v>
      </c>
      <c r="L4" s="65">
        <v>1552.8</v>
      </c>
      <c r="M4" s="65">
        <v>1552.8</v>
      </c>
      <c r="N4" s="65">
        <v>1552.8</v>
      </c>
      <c r="O4" s="65">
        <v>1552.8</v>
      </c>
      <c r="P4" s="65">
        <v>1552.8</v>
      </c>
      <c r="Q4" s="66">
        <f>SUM(E4:P4)/12</f>
        <v>1552.7999999999995</v>
      </c>
    </row>
    <row r="5" spans="1:19" ht="10.15" customHeight="1" x14ac:dyDescent="0.2">
      <c r="A5" s="44">
        <v>2</v>
      </c>
      <c r="B5" s="45" t="s">
        <v>115</v>
      </c>
      <c r="C5" s="58">
        <v>10</v>
      </c>
      <c r="D5" s="58" t="s">
        <v>116</v>
      </c>
      <c r="E5" s="65">
        <v>1641</v>
      </c>
      <c r="F5" s="65">
        <v>1641</v>
      </c>
      <c r="G5" s="65">
        <v>1641</v>
      </c>
      <c r="H5" s="65">
        <v>1641</v>
      </c>
      <c r="I5" s="65">
        <v>1641</v>
      </c>
      <c r="J5" s="65">
        <v>1641</v>
      </c>
      <c r="K5" s="65">
        <v>1641</v>
      </c>
      <c r="L5" s="65">
        <v>1641</v>
      </c>
      <c r="M5" s="65">
        <v>1641</v>
      </c>
      <c r="N5" s="65">
        <v>1641</v>
      </c>
      <c r="O5" s="65">
        <v>1641</v>
      </c>
      <c r="P5" s="65">
        <v>1641</v>
      </c>
      <c r="Q5" s="66">
        <f t="shared" ref="Q5:Q59" si="0">SUM(E5:P5)/12</f>
        <v>1641</v>
      </c>
    </row>
    <row r="6" spans="1:19" ht="10.15" customHeight="1" x14ac:dyDescent="0.2">
      <c r="A6" s="44">
        <v>3</v>
      </c>
      <c r="B6" s="45" t="s">
        <v>117</v>
      </c>
      <c r="C6" s="58">
        <v>13</v>
      </c>
      <c r="D6" s="58">
        <v>1</v>
      </c>
      <c r="E6" s="65">
        <v>1238.5</v>
      </c>
      <c r="F6" s="65">
        <v>1238.5</v>
      </c>
      <c r="G6" s="65">
        <v>1238.5</v>
      </c>
      <c r="H6" s="65">
        <v>1238.5</v>
      </c>
      <c r="I6" s="65">
        <v>1238.5</v>
      </c>
      <c r="J6" s="65">
        <v>1238.5</v>
      </c>
      <c r="K6" s="65">
        <v>1275.3</v>
      </c>
      <c r="L6" s="65">
        <v>1275.3</v>
      </c>
      <c r="M6" s="65">
        <v>1275.3</v>
      </c>
      <c r="N6" s="65">
        <v>1275.3</v>
      </c>
      <c r="O6" s="65">
        <v>1275.3</v>
      </c>
      <c r="P6" s="65">
        <v>1275.3</v>
      </c>
      <c r="Q6" s="66">
        <f t="shared" si="0"/>
        <v>1256.8999999999996</v>
      </c>
      <c r="R6" s="71">
        <v>1275.3</v>
      </c>
    </row>
    <row r="7" spans="1:19" ht="10.15" customHeight="1" x14ac:dyDescent="0.2">
      <c r="A7" s="44">
        <v>4</v>
      </c>
      <c r="B7" s="45" t="s">
        <v>117</v>
      </c>
      <c r="C7" s="58">
        <v>15</v>
      </c>
      <c r="D7" s="58">
        <v>3</v>
      </c>
      <c r="E7" s="65">
        <v>1607.9</v>
      </c>
      <c r="F7" s="65">
        <v>1607.9</v>
      </c>
      <c r="G7" s="65">
        <v>1607.9</v>
      </c>
      <c r="H7" s="65">
        <v>1607.9</v>
      </c>
      <c r="I7" s="65">
        <v>1607.9</v>
      </c>
      <c r="J7" s="65">
        <v>1607.9</v>
      </c>
      <c r="K7" s="65">
        <v>0</v>
      </c>
      <c r="L7" s="65">
        <v>0</v>
      </c>
      <c r="M7" s="65">
        <v>0</v>
      </c>
      <c r="N7" s="65">
        <v>0</v>
      </c>
      <c r="O7" s="65">
        <v>0</v>
      </c>
      <c r="P7" s="65">
        <v>0</v>
      </c>
      <c r="Q7" s="66">
        <f>SUM(E7:P7)/6</f>
        <v>1607.8999999999999</v>
      </c>
    </row>
    <row r="8" spans="1:19" ht="10.15" customHeight="1" x14ac:dyDescent="0.2">
      <c r="A8" s="44">
        <v>5</v>
      </c>
      <c r="B8" s="45" t="s">
        <v>117</v>
      </c>
      <c r="C8" s="58">
        <v>15</v>
      </c>
      <c r="D8" s="58">
        <v>4</v>
      </c>
      <c r="E8" s="65">
        <v>2553.1999999999998</v>
      </c>
      <c r="F8" s="65">
        <v>2553.1999999999998</v>
      </c>
      <c r="G8" s="65">
        <v>2553.1999999999998</v>
      </c>
      <c r="H8" s="65">
        <v>2553.1999999999998</v>
      </c>
      <c r="I8" s="65">
        <v>2553.1999999999998</v>
      </c>
      <c r="J8" s="65">
        <v>2553.1999999999998</v>
      </c>
      <c r="K8" s="65">
        <v>2553.1999999999998</v>
      </c>
      <c r="L8" s="65">
        <v>2553.1999999999998</v>
      </c>
      <c r="M8" s="65">
        <v>2553.1999999999998</v>
      </c>
      <c r="N8" s="65">
        <v>2553.1999999999998</v>
      </c>
      <c r="O8" s="65">
        <v>2553.1999999999998</v>
      </c>
      <c r="P8" s="65">
        <v>2553.1999999999998</v>
      </c>
      <c r="Q8" s="66">
        <f t="shared" si="0"/>
        <v>2553.2000000000003</v>
      </c>
    </row>
    <row r="9" spans="1:19" ht="10.15" customHeight="1" x14ac:dyDescent="0.2">
      <c r="A9" s="44">
        <v>6</v>
      </c>
      <c r="B9" s="45" t="s">
        <v>117</v>
      </c>
      <c r="C9" s="58">
        <v>43</v>
      </c>
      <c r="D9" s="58">
        <v>1</v>
      </c>
      <c r="E9" s="65">
        <v>1472.2</v>
      </c>
      <c r="F9" s="65">
        <v>1472.2</v>
      </c>
      <c r="G9" s="65">
        <v>1472.2</v>
      </c>
      <c r="H9" s="65">
        <v>1472.2</v>
      </c>
      <c r="I9" s="65">
        <v>1472.2</v>
      </c>
      <c r="J9" s="65">
        <v>1472.2</v>
      </c>
      <c r="K9" s="65">
        <v>1472.2</v>
      </c>
      <c r="L9" s="65">
        <v>1472.2</v>
      </c>
      <c r="M9" s="65">
        <v>1472.2</v>
      </c>
      <c r="N9" s="65">
        <v>1472.2</v>
      </c>
      <c r="O9" s="65">
        <v>1472.2</v>
      </c>
      <c r="P9" s="65">
        <v>1472.2</v>
      </c>
      <c r="Q9" s="66">
        <f t="shared" si="0"/>
        <v>1472.2000000000005</v>
      </c>
      <c r="R9" s="71">
        <v>1.2</v>
      </c>
      <c r="S9" t="s">
        <v>137</v>
      </c>
    </row>
    <row r="10" spans="1:19" ht="10.15" customHeight="1" x14ac:dyDescent="0.2">
      <c r="A10" s="44">
        <v>7</v>
      </c>
      <c r="B10" s="45" t="s">
        <v>117</v>
      </c>
      <c r="C10" s="58">
        <v>45</v>
      </c>
      <c r="D10" s="58">
        <v>1</v>
      </c>
      <c r="E10" s="65">
        <v>3643.2</v>
      </c>
      <c r="F10" s="65">
        <v>3643.2</v>
      </c>
      <c r="G10" s="65">
        <v>3643.2</v>
      </c>
      <c r="H10" s="65">
        <v>3643.2</v>
      </c>
      <c r="I10" s="65">
        <v>3643.2</v>
      </c>
      <c r="J10" s="65">
        <v>3643.2</v>
      </c>
      <c r="K10" s="65">
        <v>3643.2</v>
      </c>
      <c r="L10" s="65">
        <v>3643.2</v>
      </c>
      <c r="M10" s="65">
        <v>3643.2</v>
      </c>
      <c r="N10" s="65">
        <v>3643.2</v>
      </c>
      <c r="O10" s="65">
        <v>3643.2</v>
      </c>
      <c r="P10" s="65">
        <v>3643.2</v>
      </c>
      <c r="Q10" s="66">
        <f t="shared" si="0"/>
        <v>3643.1999999999994</v>
      </c>
    </row>
    <row r="11" spans="1:19" ht="10.15" customHeight="1" x14ac:dyDescent="0.2">
      <c r="A11" s="44">
        <v>8</v>
      </c>
      <c r="B11" s="45" t="s">
        <v>117</v>
      </c>
      <c r="C11" s="58">
        <v>47</v>
      </c>
      <c r="D11" s="58"/>
      <c r="E11" s="65">
        <v>6272</v>
      </c>
      <c r="F11" s="65">
        <v>6272</v>
      </c>
      <c r="G11" s="65">
        <v>6272</v>
      </c>
      <c r="H11" s="65">
        <v>6272</v>
      </c>
      <c r="I11" s="65">
        <v>6272</v>
      </c>
      <c r="J11" s="65">
        <v>6272</v>
      </c>
      <c r="K11" s="65">
        <v>6272</v>
      </c>
      <c r="L11" s="65">
        <v>6272</v>
      </c>
      <c r="M11" s="65">
        <v>6272</v>
      </c>
      <c r="N11" s="65">
        <v>6272</v>
      </c>
      <c r="O11" s="65">
        <v>6272</v>
      </c>
      <c r="P11" s="65">
        <v>6272</v>
      </c>
      <c r="Q11" s="66">
        <f t="shared" si="0"/>
        <v>6272</v>
      </c>
    </row>
    <row r="12" spans="1:19" ht="10.15" customHeight="1" x14ac:dyDescent="0.2">
      <c r="A12" s="44">
        <v>9</v>
      </c>
      <c r="B12" s="45" t="s">
        <v>117</v>
      </c>
      <c r="C12" s="58">
        <v>49</v>
      </c>
      <c r="D12" s="58"/>
      <c r="E12" s="65">
        <v>2193.6999999999998</v>
      </c>
      <c r="F12" s="65">
        <v>2193.6999999999998</v>
      </c>
      <c r="G12" s="65">
        <v>2193.6999999999998</v>
      </c>
      <c r="H12" s="65">
        <v>2193.6999999999998</v>
      </c>
      <c r="I12" s="65">
        <v>2193.6999999999998</v>
      </c>
      <c r="J12" s="65">
        <v>2193.6999999999998</v>
      </c>
      <c r="K12" s="65">
        <v>2193.6999999999998</v>
      </c>
      <c r="L12" s="65">
        <v>2193.6999999999998</v>
      </c>
      <c r="M12" s="65">
        <v>2193.6999999999998</v>
      </c>
      <c r="N12" s="65">
        <v>2193.6999999999998</v>
      </c>
      <c r="O12" s="65">
        <v>2193.6999999999998</v>
      </c>
      <c r="P12" s="65">
        <v>2193.6999999999998</v>
      </c>
      <c r="Q12" s="66">
        <f t="shared" si="0"/>
        <v>2193.7000000000003</v>
      </c>
    </row>
    <row r="13" spans="1:19" ht="10.15" customHeight="1" x14ac:dyDescent="0.2">
      <c r="A13" s="44">
        <v>10</v>
      </c>
      <c r="B13" s="45" t="s">
        <v>117</v>
      </c>
      <c r="C13" s="58">
        <v>51</v>
      </c>
      <c r="D13" s="58"/>
      <c r="E13" s="65">
        <v>6328.2</v>
      </c>
      <c r="F13" s="65">
        <v>6328.2</v>
      </c>
      <c r="G13" s="65">
        <v>6328.2</v>
      </c>
      <c r="H13" s="65">
        <v>6328.2</v>
      </c>
      <c r="I13" s="65">
        <v>6328.2</v>
      </c>
      <c r="J13" s="65">
        <v>6328.2</v>
      </c>
      <c r="K13" s="65">
        <v>6328.2</v>
      </c>
      <c r="L13" s="65">
        <v>6328.2</v>
      </c>
      <c r="M13" s="65">
        <v>6328.2</v>
      </c>
      <c r="N13" s="65">
        <v>6328.2</v>
      </c>
      <c r="O13" s="65">
        <v>6328.2</v>
      </c>
      <c r="P13" s="65">
        <v>6328.2</v>
      </c>
      <c r="Q13" s="66">
        <f t="shared" si="0"/>
        <v>6328.199999999998</v>
      </c>
    </row>
    <row r="14" spans="1:19" ht="10.15" customHeight="1" x14ac:dyDescent="0.2">
      <c r="A14" s="44">
        <v>11</v>
      </c>
      <c r="B14" s="45" t="s">
        <v>117</v>
      </c>
      <c r="C14" s="58">
        <v>51</v>
      </c>
      <c r="D14" s="58">
        <v>2</v>
      </c>
      <c r="E14" s="65">
        <v>1397.1</v>
      </c>
      <c r="F14" s="65">
        <v>1397.1</v>
      </c>
      <c r="G14" s="65">
        <v>1397.1</v>
      </c>
      <c r="H14" s="65">
        <v>1397.1</v>
      </c>
      <c r="I14" s="65">
        <v>1397.1</v>
      </c>
      <c r="J14" s="65">
        <v>1397.1</v>
      </c>
      <c r="K14" s="65">
        <v>1397.1</v>
      </c>
      <c r="L14" s="65">
        <v>1397.1</v>
      </c>
      <c r="M14" s="65">
        <v>1397.1</v>
      </c>
      <c r="N14" s="65">
        <v>1397.1</v>
      </c>
      <c r="O14" s="65">
        <v>1397.1</v>
      </c>
      <c r="P14" s="65">
        <v>1397.1</v>
      </c>
      <c r="Q14" s="66">
        <f t="shared" si="0"/>
        <v>1397.1000000000001</v>
      </c>
    </row>
    <row r="15" spans="1:19" ht="10.15" customHeight="1" x14ac:dyDescent="0.2">
      <c r="A15" s="44">
        <v>12</v>
      </c>
      <c r="B15" s="45" t="s">
        <v>117</v>
      </c>
      <c r="C15" s="58">
        <v>53</v>
      </c>
      <c r="D15" s="58"/>
      <c r="E15" s="65">
        <v>2191.6999999999998</v>
      </c>
      <c r="F15" s="65">
        <v>2191.6999999999998</v>
      </c>
      <c r="G15" s="65">
        <v>2191.6999999999998</v>
      </c>
      <c r="H15" s="65">
        <v>2191.6999999999998</v>
      </c>
      <c r="I15" s="65">
        <v>2191.6999999999998</v>
      </c>
      <c r="J15" s="65">
        <v>2191.6999999999998</v>
      </c>
      <c r="K15" s="65">
        <v>2191.6999999999998</v>
      </c>
      <c r="L15" s="65">
        <v>2191.6999999999998</v>
      </c>
      <c r="M15" s="65">
        <v>2191.6999999999998</v>
      </c>
      <c r="N15" s="65">
        <v>2191.6999999999998</v>
      </c>
      <c r="O15" s="65">
        <v>2191.6999999999998</v>
      </c>
      <c r="P15" s="65">
        <v>2191.6999999999998</v>
      </c>
      <c r="Q15" s="66">
        <f t="shared" si="0"/>
        <v>2191.7000000000003</v>
      </c>
    </row>
    <row r="16" spans="1:19" ht="10.15" customHeight="1" x14ac:dyDescent="0.2">
      <c r="A16" s="44">
        <v>13</v>
      </c>
      <c r="B16" s="45" t="s">
        <v>117</v>
      </c>
      <c r="C16" s="58">
        <v>55</v>
      </c>
      <c r="D16" s="58"/>
      <c r="E16" s="65">
        <v>6032.4</v>
      </c>
      <c r="F16" s="65">
        <v>6032.4</v>
      </c>
      <c r="G16" s="65">
        <v>6032.4</v>
      </c>
      <c r="H16" s="65">
        <v>6032.4</v>
      </c>
      <c r="I16" s="65">
        <v>6032.4</v>
      </c>
      <c r="J16" s="65">
        <v>6032.4</v>
      </c>
      <c r="K16" s="65">
        <v>6032.4</v>
      </c>
      <c r="L16" s="65">
        <v>6032.4</v>
      </c>
      <c r="M16" s="65">
        <v>6032.4</v>
      </c>
      <c r="N16" s="65">
        <v>6032.4</v>
      </c>
      <c r="O16" s="65">
        <v>6032.4</v>
      </c>
      <c r="P16" s="65">
        <v>6032.4</v>
      </c>
      <c r="Q16" s="66">
        <f t="shared" si="0"/>
        <v>6032.4000000000005</v>
      </c>
      <c r="R16" s="71">
        <v>33.5</v>
      </c>
      <c r="S16" t="s">
        <v>138</v>
      </c>
    </row>
    <row r="17" spans="1:19" ht="10.15" customHeight="1" x14ac:dyDescent="0.2">
      <c r="A17" s="44">
        <v>14</v>
      </c>
      <c r="B17" s="45" t="s">
        <v>117</v>
      </c>
      <c r="C17" s="58">
        <v>55</v>
      </c>
      <c r="D17" s="58">
        <v>1</v>
      </c>
      <c r="E17" s="65">
        <v>4457.7</v>
      </c>
      <c r="F17" s="65">
        <v>4457.7</v>
      </c>
      <c r="G17" s="65">
        <v>4457.7</v>
      </c>
      <c r="H17" s="65">
        <v>4457.7</v>
      </c>
      <c r="I17" s="65">
        <v>4457.7</v>
      </c>
      <c r="J17" s="65">
        <v>4457.7</v>
      </c>
      <c r="K17" s="65">
        <v>4457.7</v>
      </c>
      <c r="L17" s="65">
        <v>4457.7</v>
      </c>
      <c r="M17" s="65">
        <v>4457.7</v>
      </c>
      <c r="N17" s="65">
        <v>4457.7</v>
      </c>
      <c r="O17" s="65">
        <v>4457.7</v>
      </c>
      <c r="P17" s="65">
        <v>4457.7</v>
      </c>
      <c r="Q17" s="66">
        <f t="shared" si="0"/>
        <v>4457.6999999999989</v>
      </c>
    </row>
    <row r="18" spans="1:19" ht="10.15" customHeight="1" x14ac:dyDescent="0.2">
      <c r="A18" s="44">
        <v>15</v>
      </c>
      <c r="B18" s="45" t="s">
        <v>117</v>
      </c>
      <c r="C18" s="58">
        <v>55</v>
      </c>
      <c r="D18" s="58">
        <v>2</v>
      </c>
      <c r="E18" s="65">
        <v>2988.6</v>
      </c>
      <c r="F18" s="65">
        <v>2988.6</v>
      </c>
      <c r="G18" s="65">
        <v>2988.6</v>
      </c>
      <c r="H18" s="65">
        <v>2988.6</v>
      </c>
      <c r="I18" s="65">
        <v>2988.6</v>
      </c>
      <c r="J18" s="65">
        <v>2988.6</v>
      </c>
      <c r="K18" s="65">
        <v>2988.6</v>
      </c>
      <c r="L18" s="65">
        <v>2988.6</v>
      </c>
      <c r="M18" s="65">
        <v>2988.6</v>
      </c>
      <c r="N18" s="65">
        <v>2988.6</v>
      </c>
      <c r="O18" s="65">
        <v>2988.2</v>
      </c>
      <c r="P18" s="65">
        <v>2988.2</v>
      </c>
      <c r="Q18" s="66">
        <f t="shared" si="0"/>
        <v>2988.5333333333324</v>
      </c>
      <c r="R18" s="71">
        <v>0.4</v>
      </c>
      <c r="S18" t="s">
        <v>138</v>
      </c>
    </row>
    <row r="19" spans="1:19" ht="10.15" customHeight="1" x14ac:dyDescent="0.2">
      <c r="A19" s="44">
        <v>16</v>
      </c>
      <c r="B19" s="45" t="s">
        <v>117</v>
      </c>
      <c r="C19" s="58">
        <v>55</v>
      </c>
      <c r="D19" s="58">
        <v>3</v>
      </c>
      <c r="E19" s="65">
        <v>3047.6</v>
      </c>
      <c r="F19" s="65">
        <v>3047.6</v>
      </c>
      <c r="G19" s="65">
        <v>3047.6</v>
      </c>
      <c r="H19" s="65">
        <v>3047.6</v>
      </c>
      <c r="I19" s="65">
        <v>3047.6</v>
      </c>
      <c r="J19" s="65">
        <v>3047.6</v>
      </c>
      <c r="K19" s="65">
        <v>3047.6</v>
      </c>
      <c r="L19" s="65">
        <v>3047.6</v>
      </c>
      <c r="M19" s="65">
        <v>3047.6</v>
      </c>
      <c r="N19" s="65">
        <v>3047.6</v>
      </c>
      <c r="O19" s="65">
        <v>3047.6</v>
      </c>
      <c r="P19" s="65">
        <v>3047.6</v>
      </c>
      <c r="Q19" s="66">
        <f t="shared" si="0"/>
        <v>3047.599999999999</v>
      </c>
      <c r="R19" s="71">
        <v>16.97</v>
      </c>
    </row>
    <row r="20" spans="1:19" ht="10.15" customHeight="1" x14ac:dyDescent="0.2">
      <c r="A20" s="44">
        <v>17</v>
      </c>
      <c r="B20" s="45" t="s">
        <v>117</v>
      </c>
      <c r="C20" s="58">
        <v>55</v>
      </c>
      <c r="D20" s="58">
        <v>4</v>
      </c>
      <c r="E20" s="65">
        <v>6068.3</v>
      </c>
      <c r="F20" s="65">
        <v>6068.3</v>
      </c>
      <c r="G20" s="65">
        <v>6068.3</v>
      </c>
      <c r="H20" s="65">
        <v>6068.3</v>
      </c>
      <c r="I20" s="65">
        <v>6068.3</v>
      </c>
      <c r="J20" s="65">
        <v>6068.5</v>
      </c>
      <c r="K20" s="65">
        <v>6068.5</v>
      </c>
      <c r="L20" s="65">
        <v>6068.5</v>
      </c>
      <c r="M20" s="65">
        <v>6068.5</v>
      </c>
      <c r="N20" s="65">
        <v>6068.5</v>
      </c>
      <c r="O20" s="65">
        <v>6068.5</v>
      </c>
      <c r="P20" s="65">
        <v>6068.5</v>
      </c>
      <c r="Q20" s="66">
        <f t="shared" si="0"/>
        <v>6068.416666666667</v>
      </c>
      <c r="R20" s="72">
        <v>0.2</v>
      </c>
      <c r="S20" t="s">
        <v>138</v>
      </c>
    </row>
    <row r="21" spans="1:19" ht="10.15" customHeight="1" x14ac:dyDescent="0.2">
      <c r="A21" s="44">
        <v>18</v>
      </c>
      <c r="B21" s="45" t="s">
        <v>117</v>
      </c>
      <c r="C21" s="58">
        <v>57</v>
      </c>
      <c r="D21" s="58">
        <v>2</v>
      </c>
      <c r="E21" s="65">
        <v>1520.8</v>
      </c>
      <c r="F21" s="65">
        <v>1520.8</v>
      </c>
      <c r="G21" s="65">
        <v>1520.8</v>
      </c>
      <c r="H21" s="65">
        <v>1520.8</v>
      </c>
      <c r="I21" s="65">
        <v>1520.8</v>
      </c>
      <c r="J21" s="65">
        <v>1520.8</v>
      </c>
      <c r="K21" s="65">
        <v>1520.8</v>
      </c>
      <c r="L21" s="65">
        <v>1520.8</v>
      </c>
      <c r="M21" s="65">
        <v>1520.8</v>
      </c>
      <c r="N21" s="65">
        <v>1520.8</v>
      </c>
      <c r="O21" s="65">
        <v>1520.8</v>
      </c>
      <c r="P21" s="65">
        <v>1520.8</v>
      </c>
      <c r="Q21" s="66">
        <f t="shared" si="0"/>
        <v>1520.7999999999995</v>
      </c>
    </row>
    <row r="22" spans="1:19" ht="10.15" customHeight="1" x14ac:dyDescent="0.2">
      <c r="A22" s="44">
        <v>19</v>
      </c>
      <c r="B22" s="45" t="s">
        <v>117</v>
      </c>
      <c r="C22" s="58">
        <v>57</v>
      </c>
      <c r="D22" s="58">
        <v>3</v>
      </c>
      <c r="E22" s="65">
        <v>1534.1</v>
      </c>
      <c r="F22" s="65">
        <v>1534.1</v>
      </c>
      <c r="G22" s="65">
        <v>1534.1</v>
      </c>
      <c r="H22" s="65">
        <v>1534.1</v>
      </c>
      <c r="I22" s="65">
        <v>1534.1</v>
      </c>
      <c r="J22" s="65">
        <v>1534.1</v>
      </c>
      <c r="K22" s="65">
        <v>1534.1</v>
      </c>
      <c r="L22" s="65">
        <v>1534.1</v>
      </c>
      <c r="M22" s="65">
        <v>1534.1</v>
      </c>
      <c r="N22" s="65">
        <v>1534.1</v>
      </c>
      <c r="O22" s="65">
        <v>1534.1</v>
      </c>
      <c r="P22" s="65">
        <v>1534.1</v>
      </c>
      <c r="Q22" s="66">
        <f t="shared" si="0"/>
        <v>1534.1000000000001</v>
      </c>
    </row>
    <row r="23" spans="1:19" ht="10.15" customHeight="1" x14ac:dyDescent="0.2">
      <c r="A23" s="44">
        <v>20</v>
      </c>
      <c r="B23" s="45" t="s">
        <v>117</v>
      </c>
      <c r="C23" s="58">
        <v>59</v>
      </c>
      <c r="D23" s="58">
        <v>1</v>
      </c>
      <c r="E23" s="65">
        <v>3051</v>
      </c>
      <c r="F23" s="65">
        <v>3051</v>
      </c>
      <c r="G23" s="65">
        <v>3051</v>
      </c>
      <c r="H23" s="65">
        <v>3051</v>
      </c>
      <c r="I23" s="65">
        <v>3051</v>
      </c>
      <c r="J23" s="65">
        <v>3051</v>
      </c>
      <c r="K23" s="65">
        <v>3051</v>
      </c>
      <c r="L23" s="65">
        <v>3051</v>
      </c>
      <c r="M23" s="65">
        <v>3051</v>
      </c>
      <c r="N23" s="65">
        <v>3051</v>
      </c>
      <c r="O23" s="65">
        <v>3051</v>
      </c>
      <c r="P23" s="65">
        <v>3051</v>
      </c>
      <c r="Q23" s="66">
        <f t="shared" si="0"/>
        <v>3051</v>
      </c>
    </row>
    <row r="24" spans="1:19" ht="10.15" customHeight="1" x14ac:dyDescent="0.2">
      <c r="A24" s="44">
        <v>21</v>
      </c>
      <c r="B24" s="45" t="s">
        <v>117</v>
      </c>
      <c r="C24" s="58">
        <v>63</v>
      </c>
      <c r="D24" s="58"/>
      <c r="E24" s="65">
        <v>2020</v>
      </c>
      <c r="F24" s="65">
        <v>2020</v>
      </c>
      <c r="G24" s="65">
        <v>2020</v>
      </c>
      <c r="H24" s="65">
        <v>2020</v>
      </c>
      <c r="I24" s="65">
        <v>2020</v>
      </c>
      <c r="J24" s="65">
        <v>2020</v>
      </c>
      <c r="K24" s="65">
        <v>2020</v>
      </c>
      <c r="L24" s="65">
        <v>2020</v>
      </c>
      <c r="M24" s="65">
        <v>2020</v>
      </c>
      <c r="N24" s="65">
        <v>2020</v>
      </c>
      <c r="O24" s="65">
        <v>2020</v>
      </c>
      <c r="P24" s="65">
        <v>2020</v>
      </c>
      <c r="Q24" s="66">
        <f t="shared" si="0"/>
        <v>2020</v>
      </c>
      <c r="R24" s="71">
        <v>49.4</v>
      </c>
      <c r="S24" t="s">
        <v>138</v>
      </c>
    </row>
    <row r="25" spans="1:19" ht="10.15" customHeight="1" x14ac:dyDescent="0.2">
      <c r="A25" s="44">
        <v>22</v>
      </c>
      <c r="B25" s="45" t="s">
        <v>117</v>
      </c>
      <c r="C25" s="58">
        <v>65</v>
      </c>
      <c r="D25" s="58"/>
      <c r="E25" s="65">
        <v>4472.8999999999996</v>
      </c>
      <c r="F25" s="65">
        <v>4472.8999999999996</v>
      </c>
      <c r="G25" s="65">
        <v>4472.8999999999996</v>
      </c>
      <c r="H25" s="65">
        <v>4472.8999999999996</v>
      </c>
      <c r="I25" s="65">
        <v>4472.8999999999996</v>
      </c>
      <c r="J25" s="65">
        <v>4472.8999999999996</v>
      </c>
      <c r="K25" s="65">
        <v>4472.8999999999996</v>
      </c>
      <c r="L25" s="65">
        <v>4472.8999999999996</v>
      </c>
      <c r="M25" s="65">
        <v>4472.8999999999996</v>
      </c>
      <c r="N25" s="65">
        <v>4472.8999999999996</v>
      </c>
      <c r="O25" s="65">
        <v>4472.8999999999996</v>
      </c>
      <c r="P25" s="65">
        <v>4472.8999999999996</v>
      </c>
      <c r="Q25" s="66">
        <f t="shared" si="0"/>
        <v>4472.9000000000005</v>
      </c>
    </row>
    <row r="26" spans="1:19" ht="10.15" customHeight="1" x14ac:dyDescent="0.2">
      <c r="A26" s="44">
        <v>23</v>
      </c>
      <c r="B26" s="45" t="s">
        <v>117</v>
      </c>
      <c r="C26" s="58">
        <v>65</v>
      </c>
      <c r="D26" s="58">
        <v>2</v>
      </c>
      <c r="E26" s="65">
        <v>1435.6</v>
      </c>
      <c r="F26" s="65">
        <v>1435.6</v>
      </c>
      <c r="G26" s="65">
        <v>1435.6</v>
      </c>
      <c r="H26" s="65">
        <v>1435.6</v>
      </c>
      <c r="I26" s="65">
        <v>1435.6</v>
      </c>
      <c r="J26" s="65">
        <v>1435.6</v>
      </c>
      <c r="K26" s="65">
        <v>1435.6</v>
      </c>
      <c r="L26" s="65">
        <v>1435.6</v>
      </c>
      <c r="M26" s="65">
        <v>1435.6</v>
      </c>
      <c r="N26" s="65">
        <v>1435.6</v>
      </c>
      <c r="O26" s="65">
        <v>1435.6</v>
      </c>
      <c r="P26" s="65">
        <v>1435.6</v>
      </c>
      <c r="Q26" s="66">
        <f t="shared" si="0"/>
        <v>1435.6000000000001</v>
      </c>
    </row>
    <row r="27" spans="1:19" ht="10.15" customHeight="1" x14ac:dyDescent="0.2">
      <c r="A27" s="44">
        <v>24</v>
      </c>
      <c r="B27" s="45" t="s">
        <v>117</v>
      </c>
      <c r="C27" s="58">
        <v>65</v>
      </c>
      <c r="D27" s="58">
        <v>3</v>
      </c>
      <c r="E27" s="65">
        <v>1523.6</v>
      </c>
      <c r="F27" s="65">
        <v>1523.6</v>
      </c>
      <c r="G27" s="65">
        <v>1523.6</v>
      </c>
      <c r="H27" s="65">
        <v>1523.6</v>
      </c>
      <c r="I27" s="65">
        <v>1523.6</v>
      </c>
      <c r="J27" s="65">
        <v>1523.6</v>
      </c>
      <c r="K27" s="65">
        <v>1523.6</v>
      </c>
      <c r="L27" s="65">
        <v>1523.6</v>
      </c>
      <c r="M27" s="65">
        <v>1523.6</v>
      </c>
      <c r="N27" s="65">
        <v>1523.6</v>
      </c>
      <c r="O27" s="65">
        <v>1523.6</v>
      </c>
      <c r="P27" s="65">
        <v>1523.6</v>
      </c>
      <c r="Q27" s="66">
        <f t="shared" si="0"/>
        <v>1523.6000000000001</v>
      </c>
    </row>
    <row r="28" spans="1:19" ht="10.15" customHeight="1" x14ac:dyDescent="0.2">
      <c r="A28" s="44">
        <v>25</v>
      </c>
      <c r="B28" s="45" t="s">
        <v>117</v>
      </c>
      <c r="C28" s="58">
        <v>67</v>
      </c>
      <c r="D28" s="58"/>
      <c r="E28" s="65">
        <v>4542.3</v>
      </c>
      <c r="F28" s="65">
        <v>4542.3</v>
      </c>
      <c r="G28" s="65">
        <v>4542.3</v>
      </c>
      <c r="H28" s="65">
        <v>4542.3</v>
      </c>
      <c r="I28" s="65">
        <v>4542.3</v>
      </c>
      <c r="J28" s="65">
        <v>4542.3</v>
      </c>
      <c r="K28" s="65">
        <v>4542.3</v>
      </c>
      <c r="L28" s="65">
        <v>4542.3</v>
      </c>
      <c r="M28" s="65">
        <v>4542.3</v>
      </c>
      <c r="N28" s="65">
        <v>4542.3</v>
      </c>
      <c r="O28" s="65">
        <v>4542.3</v>
      </c>
      <c r="P28" s="65">
        <v>4542.3</v>
      </c>
      <c r="Q28" s="66">
        <f t="shared" si="0"/>
        <v>4542.3000000000011</v>
      </c>
    </row>
    <row r="29" spans="1:19" ht="10.15" customHeight="1" x14ac:dyDescent="0.2">
      <c r="A29" s="44">
        <v>26</v>
      </c>
      <c r="B29" s="45" t="s">
        <v>117</v>
      </c>
      <c r="C29" s="58">
        <v>69</v>
      </c>
      <c r="D29" s="58"/>
      <c r="E29" s="65">
        <v>2164.3000000000002</v>
      </c>
      <c r="F29" s="65">
        <v>2164.3000000000002</v>
      </c>
      <c r="G29" s="65">
        <v>2164.3000000000002</v>
      </c>
      <c r="H29" s="65">
        <v>2164.3000000000002</v>
      </c>
      <c r="I29" s="65">
        <v>2164.3000000000002</v>
      </c>
      <c r="J29" s="65">
        <v>2164.3000000000002</v>
      </c>
      <c r="K29" s="65">
        <v>2164.3000000000002</v>
      </c>
      <c r="L29" s="65">
        <v>2164.3000000000002</v>
      </c>
      <c r="M29" s="65">
        <v>2164.3000000000002</v>
      </c>
      <c r="N29" s="65">
        <v>2164.3000000000002</v>
      </c>
      <c r="O29" s="65">
        <v>2164.3000000000002</v>
      </c>
      <c r="P29" s="65">
        <v>2164.3000000000002</v>
      </c>
      <c r="Q29" s="66">
        <f t="shared" si="0"/>
        <v>2164.2999999999997</v>
      </c>
    </row>
    <row r="30" spans="1:19" ht="10.15" customHeight="1" x14ac:dyDescent="0.2">
      <c r="A30" s="44">
        <v>27</v>
      </c>
      <c r="B30" s="45" t="s">
        <v>117</v>
      </c>
      <c r="C30" s="58">
        <v>71</v>
      </c>
      <c r="D30" s="58"/>
      <c r="E30" s="65">
        <v>12583.6</v>
      </c>
      <c r="F30" s="65">
        <v>12583.6</v>
      </c>
      <c r="G30" s="65">
        <v>12583.6</v>
      </c>
      <c r="H30" s="65">
        <v>12583.6</v>
      </c>
      <c r="I30" s="65">
        <v>12583.6</v>
      </c>
      <c r="J30" s="65">
        <v>12583.6</v>
      </c>
      <c r="K30" s="65">
        <v>12583.6</v>
      </c>
      <c r="L30" s="65">
        <v>12583.6</v>
      </c>
      <c r="M30" s="65">
        <v>12583.6</v>
      </c>
      <c r="N30" s="65">
        <v>12583.6</v>
      </c>
      <c r="O30" s="65">
        <v>12583.6</v>
      </c>
      <c r="P30" s="65">
        <v>12583.6</v>
      </c>
      <c r="Q30" s="66">
        <f t="shared" si="0"/>
        <v>12583.600000000004</v>
      </c>
      <c r="R30" s="71">
        <v>50.2</v>
      </c>
      <c r="S30" t="s">
        <v>137</v>
      </c>
    </row>
    <row r="31" spans="1:19" ht="10.15" customHeight="1" x14ac:dyDescent="0.2">
      <c r="A31" s="44">
        <v>28</v>
      </c>
      <c r="B31" s="45" t="s">
        <v>117</v>
      </c>
      <c r="C31" s="58">
        <v>71</v>
      </c>
      <c r="D31" s="58">
        <v>3</v>
      </c>
      <c r="E31" s="65">
        <v>2213</v>
      </c>
      <c r="F31" s="65">
        <v>2213</v>
      </c>
      <c r="G31" s="65">
        <v>2213</v>
      </c>
      <c r="H31" s="65">
        <v>2213</v>
      </c>
      <c r="I31" s="65">
        <v>2213</v>
      </c>
      <c r="J31" s="65">
        <v>2213</v>
      </c>
      <c r="K31" s="65">
        <v>2213</v>
      </c>
      <c r="L31" s="65">
        <v>2213</v>
      </c>
      <c r="M31" s="65">
        <v>2213</v>
      </c>
      <c r="N31" s="65">
        <v>2213</v>
      </c>
      <c r="O31" s="65">
        <v>2213</v>
      </c>
      <c r="P31" s="65">
        <v>2213</v>
      </c>
      <c r="Q31" s="66">
        <f t="shared" si="0"/>
        <v>2213</v>
      </c>
    </row>
    <row r="32" spans="1:19" ht="10.15" customHeight="1" x14ac:dyDescent="0.2">
      <c r="A32" s="44">
        <v>29</v>
      </c>
      <c r="B32" s="45" t="s">
        <v>117</v>
      </c>
      <c r="C32" s="58">
        <v>71</v>
      </c>
      <c r="D32" s="58">
        <v>4</v>
      </c>
      <c r="E32" s="65">
        <v>2990.1</v>
      </c>
      <c r="F32" s="65">
        <v>2990.1</v>
      </c>
      <c r="G32" s="65">
        <v>2990.1</v>
      </c>
      <c r="H32" s="65">
        <v>2990.1</v>
      </c>
      <c r="I32" s="65">
        <v>2990.1</v>
      </c>
      <c r="J32" s="65">
        <v>2990.1</v>
      </c>
      <c r="K32" s="65">
        <v>2990.1</v>
      </c>
      <c r="L32" s="65">
        <v>2990.1</v>
      </c>
      <c r="M32" s="65">
        <v>2990.1</v>
      </c>
      <c r="N32" s="65">
        <v>2990.1</v>
      </c>
      <c r="O32" s="65">
        <v>2990.1</v>
      </c>
      <c r="P32" s="65">
        <v>2990.1</v>
      </c>
      <c r="Q32" s="66">
        <f t="shared" si="0"/>
        <v>2990.099999999999</v>
      </c>
    </row>
    <row r="33" spans="1:19" ht="10.15" customHeight="1" x14ac:dyDescent="0.2">
      <c r="A33" s="44">
        <v>30</v>
      </c>
      <c r="B33" s="45" t="s">
        <v>117</v>
      </c>
      <c r="C33" s="58">
        <v>73</v>
      </c>
      <c r="D33" s="58"/>
      <c r="E33" s="65">
        <v>4545.8</v>
      </c>
      <c r="F33" s="65">
        <v>4545.8</v>
      </c>
      <c r="G33" s="65">
        <v>4545.8</v>
      </c>
      <c r="H33" s="65">
        <v>4545.8</v>
      </c>
      <c r="I33" s="65">
        <v>4545.8</v>
      </c>
      <c r="J33" s="65">
        <v>4545.8</v>
      </c>
      <c r="K33" s="65">
        <v>4545.8</v>
      </c>
      <c r="L33" s="65">
        <v>4545.8</v>
      </c>
      <c r="M33" s="65">
        <v>4545.8</v>
      </c>
      <c r="N33" s="65">
        <v>4545.8</v>
      </c>
      <c r="O33" s="65">
        <v>4545.8</v>
      </c>
      <c r="P33" s="65">
        <v>4545.8</v>
      </c>
      <c r="Q33" s="66">
        <f t="shared" si="0"/>
        <v>4545.8000000000011</v>
      </c>
    </row>
    <row r="34" spans="1:19" ht="10.15" customHeight="1" x14ac:dyDescent="0.2">
      <c r="A34" s="44">
        <v>31</v>
      </c>
      <c r="B34" s="45" t="s">
        <v>117</v>
      </c>
      <c r="C34" s="58">
        <v>73</v>
      </c>
      <c r="D34" s="58">
        <v>2</v>
      </c>
      <c r="E34" s="65">
        <v>2301.1999999999998</v>
      </c>
      <c r="F34" s="65">
        <v>2301.1999999999998</v>
      </c>
      <c r="G34" s="65">
        <v>2301.1999999999998</v>
      </c>
      <c r="H34" s="65">
        <v>2301.1999999999998</v>
      </c>
      <c r="I34" s="65">
        <v>2301.1999999999998</v>
      </c>
      <c r="J34" s="65">
        <v>2301.1999999999998</v>
      </c>
      <c r="K34" s="65">
        <v>2301.1999999999998</v>
      </c>
      <c r="L34" s="65">
        <v>2301.1999999999998</v>
      </c>
      <c r="M34" s="65">
        <v>2301.1999999999998</v>
      </c>
      <c r="N34" s="65">
        <v>2301.1999999999998</v>
      </c>
      <c r="O34" s="65">
        <v>2301.1999999999998</v>
      </c>
      <c r="P34" s="65">
        <v>2301.1999999999998</v>
      </c>
      <c r="Q34" s="66">
        <f t="shared" si="0"/>
        <v>2301.2000000000003</v>
      </c>
    </row>
    <row r="35" spans="1:19" ht="10.15" customHeight="1" x14ac:dyDescent="0.2">
      <c r="A35" s="44">
        <v>32</v>
      </c>
      <c r="B35" s="45" t="s">
        <v>117</v>
      </c>
      <c r="C35" s="58">
        <v>73</v>
      </c>
      <c r="D35" s="58">
        <v>3</v>
      </c>
      <c r="E35" s="65">
        <v>2272.5</v>
      </c>
      <c r="F35" s="65">
        <v>2272.5</v>
      </c>
      <c r="G35" s="65">
        <v>2272.5</v>
      </c>
      <c r="H35" s="65">
        <v>2272.5</v>
      </c>
      <c r="I35" s="65">
        <v>2272.5</v>
      </c>
      <c r="J35" s="65">
        <v>2272.5</v>
      </c>
      <c r="K35" s="65">
        <v>2272.5</v>
      </c>
      <c r="L35" s="65">
        <v>2272.5</v>
      </c>
      <c r="M35" s="65">
        <v>2272.5</v>
      </c>
      <c r="N35" s="65">
        <v>2272.5</v>
      </c>
      <c r="O35" s="65">
        <v>2272.5</v>
      </c>
      <c r="P35" s="65">
        <v>2272.5</v>
      </c>
      <c r="Q35" s="66">
        <f t="shared" si="0"/>
        <v>2272.5</v>
      </c>
    </row>
    <row r="36" spans="1:19" ht="10.15" customHeight="1" x14ac:dyDescent="0.2">
      <c r="A36" s="44">
        <v>33</v>
      </c>
      <c r="B36" s="45" t="s">
        <v>117</v>
      </c>
      <c r="C36" s="58">
        <v>73</v>
      </c>
      <c r="D36" s="58">
        <v>4</v>
      </c>
      <c r="E36" s="65">
        <v>3789.7</v>
      </c>
      <c r="F36" s="65">
        <v>3789.7</v>
      </c>
      <c r="G36" s="65">
        <v>3789.7</v>
      </c>
      <c r="H36" s="65">
        <v>3789.7</v>
      </c>
      <c r="I36" s="65">
        <v>3789.7</v>
      </c>
      <c r="J36" s="65">
        <v>3789.7</v>
      </c>
      <c r="K36" s="65">
        <v>3789.7</v>
      </c>
      <c r="L36" s="65">
        <v>3789.7</v>
      </c>
      <c r="M36" s="65">
        <v>3789.7</v>
      </c>
      <c r="N36" s="65">
        <v>3789.7</v>
      </c>
      <c r="O36" s="65">
        <v>3789.7</v>
      </c>
      <c r="P36" s="65">
        <v>3789.7</v>
      </c>
      <c r="Q36" s="66">
        <f t="shared" si="0"/>
        <v>3789.6999999999994</v>
      </c>
    </row>
    <row r="37" spans="1:19" ht="10.15" customHeight="1" x14ac:dyDescent="0.2">
      <c r="A37" s="44">
        <v>34</v>
      </c>
      <c r="B37" s="45" t="s">
        <v>117</v>
      </c>
      <c r="C37" s="58">
        <v>79</v>
      </c>
      <c r="D37" s="58"/>
      <c r="E37" s="65">
        <v>10443.5</v>
      </c>
      <c r="F37" s="65">
        <v>10443.5</v>
      </c>
      <c r="G37" s="65">
        <v>10443.5</v>
      </c>
      <c r="H37" s="65">
        <v>10443.5</v>
      </c>
      <c r="I37" s="65">
        <v>10443.5</v>
      </c>
      <c r="J37" s="65">
        <v>10443.5</v>
      </c>
      <c r="K37" s="65">
        <v>10443.5</v>
      </c>
      <c r="L37" s="65">
        <v>10443.5</v>
      </c>
      <c r="M37" s="65">
        <v>10443.5</v>
      </c>
      <c r="N37" s="65">
        <v>10443.5</v>
      </c>
      <c r="O37" s="65">
        <v>10443.5</v>
      </c>
      <c r="P37" s="65">
        <v>10443.5</v>
      </c>
      <c r="Q37" s="66">
        <f t="shared" si="0"/>
        <v>10443.5</v>
      </c>
    </row>
    <row r="38" spans="1:19" ht="10.15" customHeight="1" x14ac:dyDescent="0.2">
      <c r="A38" s="44">
        <v>35</v>
      </c>
      <c r="B38" s="45" t="s">
        <v>118</v>
      </c>
      <c r="C38" s="58">
        <v>25</v>
      </c>
      <c r="D38" s="58">
        <v>4</v>
      </c>
      <c r="E38" s="65">
        <v>1575.5</v>
      </c>
      <c r="F38" s="65">
        <v>1575.5</v>
      </c>
      <c r="G38" s="65">
        <v>1575.5</v>
      </c>
      <c r="H38" s="65">
        <v>1575.5</v>
      </c>
      <c r="I38" s="65">
        <v>1575.5</v>
      </c>
      <c r="J38" s="65">
        <v>1575.5</v>
      </c>
      <c r="K38" s="65">
        <v>1575.5</v>
      </c>
      <c r="L38" s="65">
        <v>1575.5</v>
      </c>
      <c r="M38" s="65">
        <v>1575.5</v>
      </c>
      <c r="N38" s="65">
        <v>1575.5</v>
      </c>
      <c r="O38" s="65">
        <v>1575.5</v>
      </c>
      <c r="P38" s="65">
        <v>1575.5</v>
      </c>
      <c r="Q38" s="66">
        <f t="shared" si="0"/>
        <v>1575.5</v>
      </c>
    </row>
    <row r="39" spans="1:19" ht="10.15" customHeight="1" x14ac:dyDescent="0.2">
      <c r="A39" s="44">
        <v>36</v>
      </c>
      <c r="B39" s="45" t="s">
        <v>118</v>
      </c>
      <c r="C39" s="58">
        <v>55</v>
      </c>
      <c r="D39" s="58"/>
      <c r="E39" s="65">
        <v>4450.7</v>
      </c>
      <c r="F39" s="65">
        <v>6206.7</v>
      </c>
      <c r="G39" s="65">
        <v>6206.7</v>
      </c>
      <c r="H39" s="65">
        <v>6206.7</v>
      </c>
      <c r="I39" s="65">
        <v>6206.7</v>
      </c>
      <c r="J39" s="65">
        <v>6206.7</v>
      </c>
      <c r="K39" s="65">
        <v>6206.7</v>
      </c>
      <c r="L39" s="65">
        <v>6206.7</v>
      </c>
      <c r="M39" s="65">
        <v>6206.7</v>
      </c>
      <c r="N39" s="65">
        <v>6206.7</v>
      </c>
      <c r="O39" s="65">
        <v>6206.7</v>
      </c>
      <c r="P39" s="65">
        <v>6206.7</v>
      </c>
      <c r="Q39" s="66">
        <f t="shared" si="0"/>
        <v>6060.366666666665</v>
      </c>
    </row>
    <row r="40" spans="1:19" ht="10.15" customHeight="1" x14ac:dyDescent="0.2">
      <c r="A40" s="44">
        <v>38</v>
      </c>
      <c r="B40" s="45" t="s">
        <v>118</v>
      </c>
      <c r="C40" s="58">
        <v>55</v>
      </c>
      <c r="D40" s="58">
        <v>1</v>
      </c>
      <c r="E40" s="65">
        <v>3573.8</v>
      </c>
      <c r="F40" s="65">
        <v>3573.8</v>
      </c>
      <c r="G40" s="65">
        <v>3573.8</v>
      </c>
      <c r="H40" s="65">
        <v>3573.8</v>
      </c>
      <c r="I40" s="65">
        <v>3573.8</v>
      </c>
      <c r="J40" s="65">
        <v>3573.8</v>
      </c>
      <c r="K40" s="65">
        <v>3573.8</v>
      </c>
      <c r="L40" s="65">
        <v>3573.8</v>
      </c>
      <c r="M40" s="65">
        <v>3573.8</v>
      </c>
      <c r="N40" s="65">
        <v>3573.8</v>
      </c>
      <c r="O40" s="65">
        <v>3573.8</v>
      </c>
      <c r="P40" s="65">
        <v>3573.8</v>
      </c>
      <c r="Q40" s="66">
        <f t="shared" si="0"/>
        <v>3573.8000000000006</v>
      </c>
    </row>
    <row r="41" spans="1:19" ht="10.15" customHeight="1" x14ac:dyDescent="0.2">
      <c r="A41" s="44">
        <v>39</v>
      </c>
      <c r="B41" s="45" t="s">
        <v>118</v>
      </c>
      <c r="C41" s="58">
        <v>57</v>
      </c>
      <c r="D41" s="58"/>
      <c r="E41" s="65">
        <v>2617.6</v>
      </c>
      <c r="F41" s="65">
        <v>2617.6</v>
      </c>
      <c r="G41" s="65">
        <v>2617.6</v>
      </c>
      <c r="H41" s="65">
        <v>2617.6</v>
      </c>
      <c r="I41" s="65">
        <v>2617.6</v>
      </c>
      <c r="J41" s="65">
        <v>2617.6</v>
      </c>
      <c r="K41" s="65">
        <v>2617.6</v>
      </c>
      <c r="L41" s="65">
        <v>2617.6</v>
      </c>
      <c r="M41" s="65">
        <v>2617.6</v>
      </c>
      <c r="N41" s="65">
        <v>2617.6</v>
      </c>
      <c r="O41" s="65">
        <v>2617.6</v>
      </c>
      <c r="P41" s="65">
        <v>2617.6</v>
      </c>
      <c r="Q41" s="66">
        <f t="shared" si="0"/>
        <v>2617.5999999999995</v>
      </c>
      <c r="R41" s="71">
        <v>65.3</v>
      </c>
      <c r="S41" t="s">
        <v>138</v>
      </c>
    </row>
    <row r="42" spans="1:19" ht="10.15" customHeight="1" x14ac:dyDescent="0.2">
      <c r="A42" s="44">
        <v>40</v>
      </c>
      <c r="B42" s="45" t="s">
        <v>118</v>
      </c>
      <c r="C42" s="58">
        <v>59</v>
      </c>
      <c r="D42" s="58"/>
      <c r="E42" s="65">
        <v>2588.8000000000002</v>
      </c>
      <c r="F42" s="65">
        <v>2588.8000000000002</v>
      </c>
      <c r="G42" s="65">
        <v>2588.8000000000002</v>
      </c>
      <c r="H42" s="65">
        <v>2588.8000000000002</v>
      </c>
      <c r="I42" s="65">
        <v>2588.8000000000002</v>
      </c>
      <c r="J42" s="65">
        <v>2588.8000000000002</v>
      </c>
      <c r="K42" s="65">
        <v>2588.8000000000002</v>
      </c>
      <c r="L42" s="65">
        <v>2588.8000000000002</v>
      </c>
      <c r="M42" s="65">
        <v>2588.8000000000002</v>
      </c>
      <c r="N42" s="65">
        <v>2588.8000000000002</v>
      </c>
      <c r="O42" s="65">
        <v>2588.8000000000002</v>
      </c>
      <c r="P42" s="65">
        <v>2588.8000000000002</v>
      </c>
      <c r="Q42" s="66">
        <f t="shared" si="0"/>
        <v>2588.7999999999997</v>
      </c>
    </row>
    <row r="43" spans="1:19" ht="10.15" customHeight="1" x14ac:dyDescent="0.2">
      <c r="A43" s="44">
        <v>41</v>
      </c>
      <c r="B43" s="45" t="s">
        <v>118</v>
      </c>
      <c r="C43" s="58">
        <v>59</v>
      </c>
      <c r="D43" s="58">
        <v>1</v>
      </c>
      <c r="E43" s="65">
        <v>3248.5</v>
      </c>
      <c r="F43" s="65">
        <v>3248.5</v>
      </c>
      <c r="G43" s="65">
        <v>3248.5</v>
      </c>
      <c r="H43" s="65">
        <v>3248.5</v>
      </c>
      <c r="I43" s="65">
        <v>3248.5</v>
      </c>
      <c r="J43" s="65">
        <v>3248.5</v>
      </c>
      <c r="K43" s="65">
        <v>3247.4</v>
      </c>
      <c r="L43" s="65">
        <v>3247.4</v>
      </c>
      <c r="M43" s="65">
        <v>3247.4</v>
      </c>
      <c r="N43" s="65">
        <v>3247.4</v>
      </c>
      <c r="O43" s="65">
        <v>3247.4</v>
      </c>
      <c r="P43" s="65">
        <v>3247.4</v>
      </c>
      <c r="Q43" s="66">
        <f t="shared" si="0"/>
        <v>3247.9500000000007</v>
      </c>
      <c r="R43" s="71">
        <v>1.1000000000000001</v>
      </c>
      <c r="S43" t="s">
        <v>137</v>
      </c>
    </row>
    <row r="44" spans="1:19" ht="10.15" customHeight="1" x14ac:dyDescent="0.2">
      <c r="A44" s="44">
        <v>42</v>
      </c>
      <c r="B44" s="45" t="s">
        <v>118</v>
      </c>
      <c r="C44" s="58">
        <v>61</v>
      </c>
      <c r="D44" s="58"/>
      <c r="E44" s="65">
        <v>3998</v>
      </c>
      <c r="F44" s="65">
        <v>3998</v>
      </c>
      <c r="G44" s="65">
        <v>3998</v>
      </c>
      <c r="H44" s="65">
        <v>3998</v>
      </c>
      <c r="I44" s="65">
        <v>3998</v>
      </c>
      <c r="J44" s="65">
        <v>3998</v>
      </c>
      <c r="K44" s="65">
        <v>3998</v>
      </c>
      <c r="L44" s="65">
        <v>3998</v>
      </c>
      <c r="M44" s="65">
        <v>3998</v>
      </c>
      <c r="N44" s="65">
        <v>3998</v>
      </c>
      <c r="O44" s="65">
        <v>3998</v>
      </c>
      <c r="P44" s="65">
        <v>3998</v>
      </c>
      <c r="Q44" s="66">
        <f t="shared" si="0"/>
        <v>3998</v>
      </c>
    </row>
    <row r="45" spans="1:19" ht="10.15" customHeight="1" x14ac:dyDescent="0.2">
      <c r="A45" s="44">
        <v>43</v>
      </c>
      <c r="B45" s="45" t="s">
        <v>118</v>
      </c>
      <c r="C45" s="58">
        <v>61</v>
      </c>
      <c r="D45" s="58">
        <v>1</v>
      </c>
      <c r="E45" s="65">
        <v>4546.3999999999996</v>
      </c>
      <c r="F45" s="65">
        <v>4546.3999999999996</v>
      </c>
      <c r="G45" s="65">
        <v>4546.3999999999996</v>
      </c>
      <c r="H45" s="65">
        <v>4546.3999999999996</v>
      </c>
      <c r="I45" s="65">
        <v>4546.3999999999996</v>
      </c>
      <c r="J45" s="65">
        <v>4546.3999999999996</v>
      </c>
      <c r="K45" s="65">
        <v>4546.3999999999996</v>
      </c>
      <c r="L45" s="65">
        <v>4546.3999999999996</v>
      </c>
      <c r="M45" s="65">
        <v>4546.3999999999996</v>
      </c>
      <c r="N45" s="65">
        <v>4546.3999999999996</v>
      </c>
      <c r="O45" s="65">
        <v>4546.3999999999996</v>
      </c>
      <c r="P45" s="65">
        <v>4546.3999999999996</v>
      </c>
      <c r="Q45" s="66">
        <f t="shared" si="0"/>
        <v>4546.4000000000005</v>
      </c>
    </row>
    <row r="46" spans="1:19" ht="10.15" customHeight="1" x14ac:dyDescent="0.2">
      <c r="A46" s="44">
        <v>44</v>
      </c>
      <c r="B46" s="45" t="s">
        <v>118</v>
      </c>
      <c r="C46" s="58">
        <v>61</v>
      </c>
      <c r="D46" s="58">
        <v>2</v>
      </c>
      <c r="E46" s="65">
        <v>4593.2</v>
      </c>
      <c r="F46" s="65">
        <v>4593.2</v>
      </c>
      <c r="G46" s="65">
        <v>4593.2</v>
      </c>
      <c r="H46" s="65">
        <v>4593.2</v>
      </c>
      <c r="I46" s="65">
        <v>4593.2</v>
      </c>
      <c r="J46" s="65">
        <v>4595.6000000000004</v>
      </c>
      <c r="K46" s="65">
        <v>4595.6000000000004</v>
      </c>
      <c r="L46" s="65">
        <v>4595.6000000000004</v>
      </c>
      <c r="M46" s="65">
        <v>4595.6000000000004</v>
      </c>
      <c r="N46" s="65">
        <v>4595.6000000000004</v>
      </c>
      <c r="O46" s="65">
        <v>4595.6000000000004</v>
      </c>
      <c r="P46" s="65">
        <v>4595.6000000000004</v>
      </c>
      <c r="Q46" s="66">
        <f t="shared" si="0"/>
        <v>4594.5999999999995</v>
      </c>
      <c r="R46" s="71">
        <v>2.4</v>
      </c>
      <c r="S46" t="s">
        <v>138</v>
      </c>
    </row>
    <row r="47" spans="1:19" ht="10.15" customHeight="1" x14ac:dyDescent="0.2">
      <c r="A47" s="44">
        <v>45</v>
      </c>
      <c r="B47" s="45" t="s">
        <v>118</v>
      </c>
      <c r="C47" s="58">
        <v>63</v>
      </c>
      <c r="D47" s="58">
        <v>1</v>
      </c>
      <c r="E47" s="65">
        <v>3773.3</v>
      </c>
      <c r="F47" s="65">
        <v>3773.3</v>
      </c>
      <c r="G47" s="65">
        <v>3773.3</v>
      </c>
      <c r="H47" s="65">
        <v>3773.3</v>
      </c>
      <c r="I47" s="65">
        <v>3773.3</v>
      </c>
      <c r="J47" s="65">
        <v>3773.3</v>
      </c>
      <c r="K47" s="65">
        <v>3773.3</v>
      </c>
      <c r="L47" s="65">
        <v>3773.3</v>
      </c>
      <c r="M47" s="65">
        <v>3773.3</v>
      </c>
      <c r="N47" s="65">
        <v>3773.3</v>
      </c>
      <c r="O47" s="65">
        <v>3773.3</v>
      </c>
      <c r="P47" s="65">
        <v>3773.3</v>
      </c>
      <c r="Q47" s="66">
        <f t="shared" si="0"/>
        <v>3773.3000000000006</v>
      </c>
    </row>
    <row r="48" spans="1:19" ht="10.15" customHeight="1" x14ac:dyDescent="0.2">
      <c r="A48" s="44">
        <v>46</v>
      </c>
      <c r="B48" s="45" t="s">
        <v>118</v>
      </c>
      <c r="C48" s="58">
        <v>65</v>
      </c>
      <c r="D48" s="58">
        <v>1</v>
      </c>
      <c r="E48" s="65">
        <v>8327.6</v>
      </c>
      <c r="F48" s="65">
        <v>8356.2999999999993</v>
      </c>
      <c r="G48" s="65">
        <v>8356.2999999999993</v>
      </c>
      <c r="H48" s="65">
        <v>8356.2999999999993</v>
      </c>
      <c r="I48" s="65">
        <v>8356.2999999999993</v>
      </c>
      <c r="J48" s="65">
        <v>8356.2999999999993</v>
      </c>
      <c r="K48" s="65">
        <v>8356.2999999999993</v>
      </c>
      <c r="L48" s="65">
        <v>8356.2999999999993</v>
      </c>
      <c r="M48" s="65">
        <v>8356.2999999999993</v>
      </c>
      <c r="N48" s="65">
        <v>8356.4</v>
      </c>
      <c r="O48" s="65">
        <v>8356.4</v>
      </c>
      <c r="P48" s="65">
        <v>8356.4</v>
      </c>
      <c r="Q48" s="66">
        <f t="shared" si="0"/>
        <v>8353.9333333333325</v>
      </c>
      <c r="R48" s="71">
        <v>0.1</v>
      </c>
      <c r="S48" t="s">
        <v>137</v>
      </c>
    </row>
    <row r="49" spans="1:19" ht="10.15" customHeight="1" x14ac:dyDescent="0.2">
      <c r="A49" s="44">
        <v>47</v>
      </c>
      <c r="B49" s="45" t="s">
        <v>118</v>
      </c>
      <c r="C49" s="58">
        <v>65</v>
      </c>
      <c r="D49" s="58">
        <v>2</v>
      </c>
      <c r="E49" s="65">
        <v>3799.05</v>
      </c>
      <c r="F49" s="65">
        <v>3799.05</v>
      </c>
      <c r="G49" s="65">
        <v>3799.05</v>
      </c>
      <c r="H49" s="65">
        <v>3799.05</v>
      </c>
      <c r="I49" s="65">
        <v>3799.05</v>
      </c>
      <c r="J49" s="65">
        <v>3799.05</v>
      </c>
      <c r="K49" s="65">
        <v>3799.05</v>
      </c>
      <c r="L49" s="65">
        <v>3799.05</v>
      </c>
      <c r="M49" s="65">
        <v>3799.05</v>
      </c>
      <c r="N49" s="65">
        <v>3799.05</v>
      </c>
      <c r="O49" s="65">
        <v>3799.05</v>
      </c>
      <c r="P49" s="65">
        <v>3799.05</v>
      </c>
      <c r="Q49" s="66">
        <f t="shared" si="0"/>
        <v>3799.0500000000006</v>
      </c>
    </row>
    <row r="50" spans="1:19" ht="10.15" customHeight="1" x14ac:dyDescent="0.2">
      <c r="A50" s="44">
        <v>48</v>
      </c>
      <c r="B50" s="45" t="s">
        <v>118</v>
      </c>
      <c r="C50" s="58">
        <v>65</v>
      </c>
      <c r="D50" s="58">
        <v>3</v>
      </c>
      <c r="E50" s="65">
        <v>3746.9</v>
      </c>
      <c r="F50" s="65">
        <v>3746.9</v>
      </c>
      <c r="G50" s="65">
        <v>3746.9</v>
      </c>
      <c r="H50" s="65">
        <v>3746.9</v>
      </c>
      <c r="I50" s="65">
        <v>3746.9</v>
      </c>
      <c r="J50" s="65">
        <v>3746.9</v>
      </c>
      <c r="K50" s="65">
        <v>3746.9</v>
      </c>
      <c r="L50" s="65">
        <v>3746.9</v>
      </c>
      <c r="M50" s="65">
        <v>3746.9</v>
      </c>
      <c r="N50" s="65">
        <v>3746.9</v>
      </c>
      <c r="O50" s="65">
        <v>3746.9</v>
      </c>
      <c r="P50" s="65">
        <v>3746.9</v>
      </c>
      <c r="Q50" s="66">
        <f t="shared" si="0"/>
        <v>3746.900000000001</v>
      </c>
      <c r="R50" s="71">
        <v>21.8</v>
      </c>
      <c r="S50" t="s">
        <v>138</v>
      </c>
    </row>
    <row r="51" spans="1:19" ht="10.15" customHeight="1" x14ac:dyDescent="0.2">
      <c r="A51" s="44">
        <v>49</v>
      </c>
      <c r="B51" s="45" t="s">
        <v>118</v>
      </c>
      <c r="C51" s="58">
        <v>108</v>
      </c>
      <c r="D51" s="58">
        <v>1</v>
      </c>
      <c r="E51" s="65">
        <v>6049.9</v>
      </c>
      <c r="F51" s="65">
        <v>6049.9</v>
      </c>
      <c r="G51" s="65">
        <v>6049.9</v>
      </c>
      <c r="H51" s="65">
        <v>6049.9</v>
      </c>
      <c r="I51" s="65">
        <v>6049.3</v>
      </c>
      <c r="J51" s="65">
        <v>6049.3</v>
      </c>
      <c r="K51" s="65">
        <v>6049.3</v>
      </c>
      <c r="L51" s="65">
        <v>6049.3</v>
      </c>
      <c r="M51" s="65">
        <v>6049.3</v>
      </c>
      <c r="N51" s="65">
        <v>6049.3</v>
      </c>
      <c r="O51" s="65">
        <v>6049.3</v>
      </c>
      <c r="P51" s="65">
        <v>6049.3</v>
      </c>
      <c r="Q51" s="66">
        <f t="shared" si="0"/>
        <v>6049.5000000000009</v>
      </c>
      <c r="R51" s="71">
        <v>0.6</v>
      </c>
      <c r="S51" t="s">
        <v>138</v>
      </c>
    </row>
    <row r="52" spans="1:19" ht="10.15" customHeight="1" x14ac:dyDescent="0.2">
      <c r="A52" s="44">
        <v>50</v>
      </c>
      <c r="B52" s="45" t="s">
        <v>118</v>
      </c>
      <c r="C52" s="58">
        <v>112</v>
      </c>
      <c r="D52" s="58"/>
      <c r="E52" s="65">
        <v>3101.3</v>
      </c>
      <c r="F52" s="65">
        <v>3101.3</v>
      </c>
      <c r="G52" s="65">
        <v>3101.3</v>
      </c>
      <c r="H52" s="65">
        <v>3101.3</v>
      </c>
      <c r="I52" s="65">
        <v>3101.3</v>
      </c>
      <c r="J52" s="65">
        <v>3101.3</v>
      </c>
      <c r="K52" s="65">
        <v>3101.3</v>
      </c>
      <c r="L52" s="65">
        <v>3101.3</v>
      </c>
      <c r="M52" s="65">
        <v>3101.3</v>
      </c>
      <c r="N52" s="65">
        <v>3101.3</v>
      </c>
      <c r="O52" s="65">
        <v>3101.3</v>
      </c>
      <c r="P52" s="65">
        <v>3101.3</v>
      </c>
      <c r="Q52" s="66">
        <f t="shared" si="0"/>
        <v>3101.2999999999997</v>
      </c>
    </row>
    <row r="53" spans="1:19" ht="10.15" customHeight="1" x14ac:dyDescent="0.2">
      <c r="A53" s="44">
        <v>51</v>
      </c>
      <c r="B53" s="45" t="s">
        <v>118</v>
      </c>
      <c r="C53" s="58">
        <v>112</v>
      </c>
      <c r="D53" s="58">
        <v>1</v>
      </c>
      <c r="E53" s="65">
        <v>2717.7</v>
      </c>
      <c r="F53" s="65">
        <v>2717.7</v>
      </c>
      <c r="G53" s="65">
        <v>2717.7</v>
      </c>
      <c r="H53" s="65">
        <v>2717.7</v>
      </c>
      <c r="I53" s="65">
        <v>2717.7</v>
      </c>
      <c r="J53" s="65">
        <v>2717.7</v>
      </c>
      <c r="K53" s="65">
        <v>2717.7</v>
      </c>
      <c r="L53" s="65">
        <v>2717.7</v>
      </c>
      <c r="M53" s="65">
        <v>2717.7</v>
      </c>
      <c r="N53" s="65">
        <v>2717.7</v>
      </c>
      <c r="O53" s="65">
        <v>2717.7</v>
      </c>
      <c r="P53" s="65">
        <v>2717.7</v>
      </c>
      <c r="Q53" s="66">
        <f t="shared" si="0"/>
        <v>2717.7000000000003</v>
      </c>
    </row>
    <row r="54" spans="1:19" ht="10.15" customHeight="1" x14ac:dyDescent="0.2">
      <c r="A54" s="44">
        <v>52</v>
      </c>
      <c r="B54" s="45" t="s">
        <v>118</v>
      </c>
      <c r="C54" s="58">
        <v>114</v>
      </c>
      <c r="D54" s="58">
        <v>1</v>
      </c>
      <c r="E54" s="65">
        <v>1632.7</v>
      </c>
      <c r="F54" s="65">
        <v>1632.7</v>
      </c>
      <c r="G54" s="65">
        <v>1632.7</v>
      </c>
      <c r="H54" s="65">
        <v>1632.7</v>
      </c>
      <c r="I54" s="65">
        <v>1632.7</v>
      </c>
      <c r="J54" s="65">
        <v>1632.7</v>
      </c>
      <c r="K54" s="65">
        <v>1632.7</v>
      </c>
      <c r="L54" s="65">
        <v>1632.7</v>
      </c>
      <c r="M54" s="65">
        <v>1632.7</v>
      </c>
      <c r="N54" s="65">
        <v>1632.7</v>
      </c>
      <c r="O54" s="65">
        <v>1632.7</v>
      </c>
      <c r="P54" s="65">
        <v>1632.7</v>
      </c>
      <c r="Q54" s="66">
        <f t="shared" si="0"/>
        <v>1632.7000000000005</v>
      </c>
    </row>
    <row r="55" spans="1:19" ht="10.15" customHeight="1" x14ac:dyDescent="0.2">
      <c r="A55" s="44">
        <v>53</v>
      </c>
      <c r="B55" s="45" t="s">
        <v>118</v>
      </c>
      <c r="C55" s="58">
        <v>114</v>
      </c>
      <c r="D55" s="58">
        <v>2</v>
      </c>
      <c r="E55" s="65">
        <v>1616.9</v>
      </c>
      <c r="F55" s="65">
        <v>1616.9</v>
      </c>
      <c r="G55" s="65">
        <v>1616.9</v>
      </c>
      <c r="H55" s="65">
        <v>1616.9</v>
      </c>
      <c r="I55" s="65">
        <v>1616.9</v>
      </c>
      <c r="J55" s="65">
        <v>1616.9</v>
      </c>
      <c r="K55" s="65">
        <v>1616.9</v>
      </c>
      <c r="L55" s="65">
        <v>1616.9</v>
      </c>
      <c r="M55" s="65">
        <v>1616.9</v>
      </c>
      <c r="N55" s="65">
        <v>1616.9</v>
      </c>
      <c r="O55" s="65">
        <v>1616.9</v>
      </c>
      <c r="P55" s="65">
        <v>1616.9</v>
      </c>
      <c r="Q55" s="66">
        <f t="shared" si="0"/>
        <v>1616.8999999999999</v>
      </c>
    </row>
    <row r="56" spans="1:19" ht="10.15" customHeight="1" x14ac:dyDescent="0.2">
      <c r="A56" s="44">
        <v>54</v>
      </c>
      <c r="B56" s="45" t="s">
        <v>118</v>
      </c>
      <c r="C56" s="58">
        <v>116</v>
      </c>
      <c r="D56" s="58">
        <v>1</v>
      </c>
      <c r="E56" s="65">
        <v>2734.6</v>
      </c>
      <c r="F56" s="65">
        <v>2734.6</v>
      </c>
      <c r="G56" s="65">
        <v>2734.6</v>
      </c>
      <c r="H56" s="65">
        <v>2734.6</v>
      </c>
      <c r="I56" s="65">
        <v>2734.6</v>
      </c>
      <c r="J56" s="65">
        <v>2734.6</v>
      </c>
      <c r="K56" s="65">
        <v>2734.6</v>
      </c>
      <c r="L56" s="65">
        <v>2734.6</v>
      </c>
      <c r="M56" s="65">
        <v>2734.6</v>
      </c>
      <c r="N56" s="65">
        <v>2734.6</v>
      </c>
      <c r="O56" s="65">
        <v>2734.6</v>
      </c>
      <c r="P56" s="65">
        <v>2734.6</v>
      </c>
      <c r="Q56" s="66">
        <f t="shared" si="0"/>
        <v>2734.599999999999</v>
      </c>
    </row>
    <row r="57" spans="1:19" ht="10.15" customHeight="1" x14ac:dyDescent="0.2">
      <c r="A57" s="44">
        <v>55</v>
      </c>
      <c r="B57" s="45" t="s">
        <v>118</v>
      </c>
      <c r="C57" s="58">
        <v>118</v>
      </c>
      <c r="D57" s="58">
        <v>2</v>
      </c>
      <c r="E57" s="65">
        <v>1648.8</v>
      </c>
      <c r="F57" s="65">
        <v>1648.8</v>
      </c>
      <c r="G57" s="65">
        <v>1648.8</v>
      </c>
      <c r="H57" s="65">
        <v>1648.8</v>
      </c>
      <c r="I57" s="65">
        <v>1648.8</v>
      </c>
      <c r="J57" s="65">
        <v>1648.8</v>
      </c>
      <c r="K57" s="65">
        <v>1646.8</v>
      </c>
      <c r="L57" s="65">
        <v>1646.8</v>
      </c>
      <c r="M57" s="65">
        <v>1646.8</v>
      </c>
      <c r="N57" s="65">
        <v>1646.8</v>
      </c>
      <c r="O57" s="65">
        <v>1646.8</v>
      </c>
      <c r="P57" s="65">
        <v>1646.8</v>
      </c>
      <c r="Q57" s="66">
        <f t="shared" si="0"/>
        <v>1647.7999999999995</v>
      </c>
    </row>
    <row r="58" spans="1:19" ht="10.15" customHeight="1" x14ac:dyDescent="0.2">
      <c r="A58" s="44">
        <v>56</v>
      </c>
      <c r="B58" s="45" t="s">
        <v>119</v>
      </c>
      <c r="C58" s="58">
        <v>19</v>
      </c>
      <c r="D58" s="58" t="s">
        <v>116</v>
      </c>
      <c r="E58" s="65">
        <v>1497.3</v>
      </c>
      <c r="F58" s="65">
        <v>1497.3</v>
      </c>
      <c r="G58" s="65">
        <v>1497.3</v>
      </c>
      <c r="H58" s="65">
        <v>1497.3</v>
      </c>
      <c r="I58" s="65">
        <v>1497.3</v>
      </c>
      <c r="J58" s="65">
        <v>1497.3</v>
      </c>
      <c r="K58" s="65">
        <v>1533</v>
      </c>
      <c r="L58" s="65">
        <v>1497.3</v>
      </c>
      <c r="M58" s="65">
        <v>1497.3</v>
      </c>
      <c r="N58" s="65">
        <v>1497.3</v>
      </c>
      <c r="O58" s="65">
        <v>1497.3</v>
      </c>
      <c r="P58" s="65">
        <v>1497.3</v>
      </c>
      <c r="Q58" s="66">
        <f t="shared" si="0"/>
        <v>1500.2749999999996</v>
      </c>
    </row>
    <row r="59" spans="1:19" ht="10.15" customHeight="1" x14ac:dyDescent="0.2">
      <c r="A59" s="44">
        <v>57</v>
      </c>
      <c r="B59" s="45" t="s">
        <v>119</v>
      </c>
      <c r="C59" s="58">
        <v>21</v>
      </c>
      <c r="D59" s="58" t="s">
        <v>116</v>
      </c>
      <c r="E59" s="65">
        <v>1843.7</v>
      </c>
      <c r="F59" s="65">
        <v>1843.7</v>
      </c>
      <c r="G59" s="65">
        <v>1843.7</v>
      </c>
      <c r="H59" s="65">
        <v>1843.7</v>
      </c>
      <c r="I59" s="65">
        <v>1818.1</v>
      </c>
      <c r="J59" s="65">
        <v>1818.1</v>
      </c>
      <c r="K59" s="65">
        <v>1818.1</v>
      </c>
      <c r="L59" s="65">
        <v>1818.1</v>
      </c>
      <c r="M59" s="65">
        <v>1818.3</v>
      </c>
      <c r="N59" s="65">
        <v>1818.3</v>
      </c>
      <c r="O59" s="65">
        <v>1818.3</v>
      </c>
      <c r="P59" s="65">
        <v>1818.3</v>
      </c>
      <c r="Q59" s="66">
        <f t="shared" si="0"/>
        <v>1826.6999999999998</v>
      </c>
      <c r="R59" s="71">
        <v>25.4</v>
      </c>
      <c r="S59" t="s">
        <v>138</v>
      </c>
    </row>
    <row r="60" spans="1:19" ht="10.15" customHeight="1" x14ac:dyDescent="0.25">
      <c r="A60" s="43"/>
      <c r="B60" s="69" t="s">
        <v>134</v>
      </c>
      <c r="C60" s="70"/>
      <c r="D60" s="70"/>
      <c r="E60" s="67">
        <f>SUM(E4:E59)</f>
        <v>191772.35</v>
      </c>
      <c r="F60" s="67">
        <f t="shared" ref="F60:Q60" si="1">SUM(F4:F59)</f>
        <v>193557.04999999996</v>
      </c>
      <c r="G60" s="67">
        <f t="shared" si="1"/>
        <v>193557.04999999996</v>
      </c>
      <c r="H60" s="67">
        <f t="shared" si="1"/>
        <v>193557.04999999996</v>
      </c>
      <c r="I60" s="67">
        <f t="shared" si="1"/>
        <v>193530.84999999995</v>
      </c>
      <c r="J60" s="67">
        <f t="shared" si="1"/>
        <v>193533.44999999995</v>
      </c>
      <c r="K60" s="67">
        <f t="shared" si="1"/>
        <v>191994.94999999998</v>
      </c>
      <c r="L60" s="67">
        <f t="shared" si="1"/>
        <v>191959.24999999997</v>
      </c>
      <c r="M60" s="67">
        <f t="shared" si="1"/>
        <v>191959.44999999995</v>
      </c>
      <c r="N60" s="67">
        <f t="shared" si="1"/>
        <v>191959.54999999996</v>
      </c>
      <c r="O60" s="67">
        <f t="shared" si="1"/>
        <v>191959.14999999994</v>
      </c>
      <c r="P60" s="67">
        <f t="shared" si="1"/>
        <v>191959.14999999994</v>
      </c>
      <c r="Q60" s="68">
        <f t="shared" si="1"/>
        <v>193412.22499999998</v>
      </c>
      <c r="R60" s="73">
        <f>SUM(R7:R59)</f>
        <v>268.57</v>
      </c>
    </row>
    <row r="61" spans="1:19" ht="10.15" customHeight="1" x14ac:dyDescent="0.2"/>
    <row r="64" spans="1:19" x14ac:dyDescent="0.2">
      <c r="A64" s="44">
        <v>1</v>
      </c>
      <c r="B64" s="45" t="s">
        <v>118</v>
      </c>
      <c r="C64" s="49">
        <v>116</v>
      </c>
      <c r="D64" s="43"/>
      <c r="E64" s="44">
        <v>1635.3</v>
      </c>
      <c r="F64" s="44">
        <v>1635.3</v>
      </c>
      <c r="G64" s="44">
        <v>1635.3</v>
      </c>
      <c r="H64" s="44">
        <v>1596.4</v>
      </c>
      <c r="I64" s="44">
        <v>1596.4</v>
      </c>
      <c r="J64" s="44">
        <v>1596.4</v>
      </c>
      <c r="K64" s="44">
        <v>1596.4</v>
      </c>
      <c r="L64" s="44">
        <v>1596.4</v>
      </c>
      <c r="M64" s="44">
        <v>1596.4</v>
      </c>
      <c r="N64" s="44">
        <v>1596.4</v>
      </c>
      <c r="O64" s="44">
        <v>1596.4</v>
      </c>
      <c r="P64" s="44">
        <v>1596.4</v>
      </c>
      <c r="Q64" s="48">
        <f>SUM(E64:P64)/12</f>
        <v>1606.125</v>
      </c>
    </row>
    <row r="65" spans="1:17" x14ac:dyDescent="0.2">
      <c r="A65" s="44">
        <v>2</v>
      </c>
      <c r="B65" s="45" t="s">
        <v>133</v>
      </c>
      <c r="C65" s="49">
        <v>19</v>
      </c>
      <c r="D65" s="43"/>
      <c r="E65" s="44">
        <v>123.3</v>
      </c>
      <c r="F65" s="44">
        <v>123.3</v>
      </c>
      <c r="G65" s="44">
        <v>123.3</v>
      </c>
      <c r="H65" s="44">
        <v>123.3</v>
      </c>
      <c r="I65" s="44">
        <v>123.3</v>
      </c>
      <c r="J65" s="44">
        <v>123.3</v>
      </c>
      <c r="K65" s="44">
        <v>123.3</v>
      </c>
      <c r="L65" s="44">
        <v>123.3</v>
      </c>
      <c r="M65" s="44">
        <v>123.3</v>
      </c>
      <c r="N65" s="44">
        <v>123.3</v>
      </c>
      <c r="O65" s="44">
        <v>123.3</v>
      </c>
      <c r="P65" s="44">
        <v>123.3</v>
      </c>
      <c r="Q65" s="48">
        <f t="shared" ref="Q65:Q67" si="2">SUM(E65:P65)/12</f>
        <v>123.29999999999997</v>
      </c>
    </row>
    <row r="66" spans="1:17" x14ac:dyDescent="0.2">
      <c r="A66" s="44">
        <v>3</v>
      </c>
      <c r="B66" s="45" t="s">
        <v>133</v>
      </c>
      <c r="C66" s="49">
        <v>21</v>
      </c>
      <c r="D66" s="43"/>
      <c r="E66" s="44">
        <v>115.7</v>
      </c>
      <c r="F66" s="44">
        <v>115.7</v>
      </c>
      <c r="G66" s="44">
        <v>115.7</v>
      </c>
      <c r="H66" s="44">
        <v>115.7</v>
      </c>
      <c r="I66" s="44">
        <v>115.7</v>
      </c>
      <c r="J66" s="44">
        <v>115.7</v>
      </c>
      <c r="K66" s="44">
        <v>115.7</v>
      </c>
      <c r="L66" s="44">
        <v>115.7</v>
      </c>
      <c r="M66" s="44">
        <v>115.7</v>
      </c>
      <c r="N66" s="44">
        <v>115.7</v>
      </c>
      <c r="O66" s="44">
        <v>115.7</v>
      </c>
      <c r="P66" s="44">
        <v>115.7</v>
      </c>
      <c r="Q66" s="48">
        <f t="shared" si="2"/>
        <v>115.70000000000003</v>
      </c>
    </row>
    <row r="67" spans="1:17" x14ac:dyDescent="0.2">
      <c r="A67" s="43"/>
      <c r="B67" s="47" t="s">
        <v>134</v>
      </c>
      <c r="C67" s="43"/>
      <c r="D67" s="43"/>
      <c r="E67" s="44">
        <f>SUM(E64:E66)</f>
        <v>1874.3</v>
      </c>
      <c r="F67" s="44">
        <f t="shared" ref="F67:P67" si="3">SUM(F64:F66)</f>
        <v>1874.3</v>
      </c>
      <c r="G67" s="44">
        <f t="shared" si="3"/>
        <v>1874.3</v>
      </c>
      <c r="H67" s="44">
        <f t="shared" si="3"/>
        <v>1835.4</v>
      </c>
      <c r="I67" s="44">
        <f t="shared" si="3"/>
        <v>1835.4</v>
      </c>
      <c r="J67" s="44">
        <f t="shared" si="3"/>
        <v>1835.4</v>
      </c>
      <c r="K67" s="44">
        <f t="shared" si="3"/>
        <v>1835.4</v>
      </c>
      <c r="L67" s="44">
        <f t="shared" si="3"/>
        <v>1835.4</v>
      </c>
      <c r="M67" s="44">
        <f t="shared" si="3"/>
        <v>1835.4</v>
      </c>
      <c r="N67" s="44">
        <f t="shared" si="3"/>
        <v>1835.4</v>
      </c>
      <c r="O67" s="44">
        <f t="shared" si="3"/>
        <v>1835.4</v>
      </c>
      <c r="P67" s="44">
        <f t="shared" si="3"/>
        <v>1835.4</v>
      </c>
      <c r="Q67" s="48">
        <f t="shared" si="2"/>
        <v>1845.1250000000002</v>
      </c>
    </row>
    <row r="69" spans="1:17" x14ac:dyDescent="0.2">
      <c r="N69" s="50">
        <f>N60+N67</f>
        <v>193794.94999999995</v>
      </c>
      <c r="O69" s="50">
        <f>O60+O67</f>
        <v>193794.54999999993</v>
      </c>
      <c r="P69" s="50">
        <f>P60+P67</f>
        <v>193794.54999999993</v>
      </c>
    </row>
  </sheetData>
  <mergeCells count="1">
    <mergeCell ref="A2:Q2"/>
  </mergeCells>
  <pageMargins left="0.31496062992125984" right="0.31496062992125984" top="0.15748031496062992" bottom="0.15748031496062992" header="0.31496062992125984" footer="0.31496062992125984"/>
  <pageSetup paperSize="9" scale="92" orientation="landscape" horizontalDpi="0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workbookViewId="0">
      <selection activeCell="Q67" sqref="Q67"/>
    </sheetView>
  </sheetViews>
  <sheetFormatPr defaultRowHeight="14.25" x14ac:dyDescent="0.2"/>
  <cols>
    <col min="1" max="1" width="4.75" customWidth="1"/>
    <col min="2" max="2" width="14.125" customWidth="1"/>
    <col min="3" max="3" width="3.75" customWidth="1"/>
    <col min="4" max="4" width="3.25" customWidth="1"/>
    <col min="5" max="17" width="6.75" customWidth="1"/>
  </cols>
  <sheetData>
    <row r="1" spans="1:17" x14ac:dyDescent="0.2">
      <c r="A1" s="760" t="s">
        <v>136</v>
      </c>
      <c r="B1" s="760"/>
      <c r="C1" s="760"/>
      <c r="D1" s="760"/>
      <c r="E1" s="760"/>
      <c r="F1" s="760"/>
      <c r="G1" s="760"/>
      <c r="H1" s="760"/>
      <c r="I1" s="760"/>
      <c r="J1" s="760"/>
      <c r="K1" s="760"/>
      <c r="L1" s="760"/>
      <c r="M1" s="760"/>
      <c r="N1" s="760"/>
      <c r="O1" s="760"/>
      <c r="P1" s="760"/>
      <c r="Q1" s="760"/>
    </row>
    <row r="2" spans="1:17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7" s="10" customFormat="1" ht="16.899999999999999" customHeight="1" x14ac:dyDescent="0.2">
      <c r="A3" s="55"/>
      <c r="B3" s="55"/>
      <c r="C3" s="55"/>
      <c r="D3" s="55"/>
      <c r="E3" s="52" t="s">
        <v>120</v>
      </c>
      <c r="F3" s="52" t="s">
        <v>121</v>
      </c>
      <c r="G3" s="52" t="s">
        <v>122</v>
      </c>
      <c r="H3" s="52" t="s">
        <v>123</v>
      </c>
      <c r="I3" s="52" t="s">
        <v>124</v>
      </c>
      <c r="J3" s="52" t="s">
        <v>125</v>
      </c>
      <c r="K3" s="52" t="s">
        <v>126</v>
      </c>
      <c r="L3" s="52" t="s">
        <v>127</v>
      </c>
      <c r="M3" s="52" t="s">
        <v>128</v>
      </c>
      <c r="N3" s="52" t="s">
        <v>129</v>
      </c>
      <c r="O3" s="52" t="s">
        <v>130</v>
      </c>
      <c r="P3" s="52" t="s">
        <v>131</v>
      </c>
      <c r="Q3" s="54" t="s">
        <v>132</v>
      </c>
    </row>
    <row r="4" spans="1:17" s="9" customFormat="1" ht="9.6" customHeight="1" x14ac:dyDescent="0.2">
      <c r="A4" s="44">
        <v>1</v>
      </c>
      <c r="B4" s="44" t="s">
        <v>114</v>
      </c>
      <c r="C4" s="60">
        <v>64</v>
      </c>
      <c r="D4" s="60"/>
      <c r="E4" s="60">
        <v>52</v>
      </c>
      <c r="F4" s="60">
        <v>52</v>
      </c>
      <c r="G4" s="60">
        <v>52</v>
      </c>
      <c r="H4" s="60">
        <v>52</v>
      </c>
      <c r="I4" s="60">
        <v>52</v>
      </c>
      <c r="J4" s="60">
        <v>52</v>
      </c>
      <c r="K4" s="60">
        <v>52</v>
      </c>
      <c r="L4" s="60">
        <v>52</v>
      </c>
      <c r="M4" s="60">
        <v>52</v>
      </c>
      <c r="N4" s="60">
        <v>51</v>
      </c>
      <c r="O4" s="60">
        <v>51</v>
      </c>
      <c r="P4" s="60">
        <v>51</v>
      </c>
      <c r="Q4" s="61">
        <f>SUM(E4:P4)/12</f>
        <v>51.75</v>
      </c>
    </row>
    <row r="5" spans="1:17" s="9" customFormat="1" ht="9.6" customHeight="1" x14ac:dyDescent="0.2">
      <c r="A5" s="44">
        <v>2</v>
      </c>
      <c r="B5" s="44" t="s">
        <v>115</v>
      </c>
      <c r="C5" s="60">
        <v>10</v>
      </c>
      <c r="D5" s="60" t="s">
        <v>116</v>
      </c>
      <c r="E5" s="60">
        <v>71</v>
      </c>
      <c r="F5" s="60">
        <v>71</v>
      </c>
      <c r="G5" s="60">
        <v>71</v>
      </c>
      <c r="H5" s="60">
        <v>71</v>
      </c>
      <c r="I5" s="60">
        <v>71</v>
      </c>
      <c r="J5" s="60">
        <v>66</v>
      </c>
      <c r="K5" s="60">
        <v>66</v>
      </c>
      <c r="L5" s="60">
        <v>66</v>
      </c>
      <c r="M5" s="60">
        <v>66</v>
      </c>
      <c r="N5" s="60">
        <v>66</v>
      </c>
      <c r="O5" s="60">
        <v>66</v>
      </c>
      <c r="P5" s="60">
        <v>66</v>
      </c>
      <c r="Q5" s="61">
        <f t="shared" ref="Q5:Q60" si="0">SUM(E5:P5)/12</f>
        <v>68.083333333333329</v>
      </c>
    </row>
    <row r="6" spans="1:17" s="9" customFormat="1" ht="9.6" customHeight="1" x14ac:dyDescent="0.2">
      <c r="A6" s="44">
        <v>3</v>
      </c>
      <c r="B6" s="44" t="s">
        <v>117</v>
      </c>
      <c r="C6" s="60">
        <v>13</v>
      </c>
      <c r="D6" s="60">
        <v>1</v>
      </c>
      <c r="E6" s="60">
        <v>34</v>
      </c>
      <c r="F6" s="60">
        <v>34</v>
      </c>
      <c r="G6" s="60">
        <v>34</v>
      </c>
      <c r="H6" s="60">
        <v>34</v>
      </c>
      <c r="I6" s="60">
        <v>34</v>
      </c>
      <c r="J6" s="60">
        <v>34</v>
      </c>
      <c r="K6" s="60">
        <v>36</v>
      </c>
      <c r="L6" s="60">
        <v>36</v>
      </c>
      <c r="M6" s="60">
        <v>36</v>
      </c>
      <c r="N6" s="60">
        <v>36</v>
      </c>
      <c r="O6" s="60">
        <v>36</v>
      </c>
      <c r="P6" s="60">
        <v>36</v>
      </c>
      <c r="Q6" s="61">
        <f t="shared" si="0"/>
        <v>35</v>
      </c>
    </row>
    <row r="7" spans="1:17" s="9" customFormat="1" ht="9.6" customHeight="1" x14ac:dyDescent="0.2">
      <c r="A7" s="44">
        <v>4</v>
      </c>
      <c r="B7" s="44" t="s">
        <v>117</v>
      </c>
      <c r="C7" s="60">
        <v>15</v>
      </c>
      <c r="D7" s="60">
        <v>3</v>
      </c>
      <c r="E7" s="60">
        <v>53</v>
      </c>
      <c r="F7" s="60">
        <v>53</v>
      </c>
      <c r="G7" s="60">
        <v>53</v>
      </c>
      <c r="H7" s="60">
        <v>53</v>
      </c>
      <c r="I7" s="60">
        <v>53</v>
      </c>
      <c r="J7" s="60">
        <v>53</v>
      </c>
      <c r="K7" s="60">
        <v>0</v>
      </c>
      <c r="L7" s="60">
        <v>0</v>
      </c>
      <c r="M7" s="60">
        <v>0</v>
      </c>
      <c r="N7" s="60">
        <v>0</v>
      </c>
      <c r="O7" s="60">
        <v>0</v>
      </c>
      <c r="P7" s="60">
        <v>0</v>
      </c>
      <c r="Q7" s="61">
        <f>SUM(E7:P7)/6</f>
        <v>53</v>
      </c>
    </row>
    <row r="8" spans="1:17" s="9" customFormat="1" ht="9.6" customHeight="1" x14ac:dyDescent="0.2">
      <c r="A8" s="44">
        <v>5</v>
      </c>
      <c r="B8" s="44" t="s">
        <v>117</v>
      </c>
      <c r="C8" s="60">
        <v>15</v>
      </c>
      <c r="D8" s="60">
        <v>4</v>
      </c>
      <c r="E8" s="60">
        <v>67</v>
      </c>
      <c r="F8" s="60">
        <v>67</v>
      </c>
      <c r="G8" s="60">
        <v>67</v>
      </c>
      <c r="H8" s="60">
        <v>67</v>
      </c>
      <c r="I8" s="60">
        <v>67</v>
      </c>
      <c r="J8" s="60">
        <v>67</v>
      </c>
      <c r="K8" s="60">
        <v>67</v>
      </c>
      <c r="L8" s="60">
        <v>67</v>
      </c>
      <c r="M8" s="60">
        <v>67</v>
      </c>
      <c r="N8" s="60">
        <v>67</v>
      </c>
      <c r="O8" s="60">
        <v>67</v>
      </c>
      <c r="P8" s="60">
        <v>67</v>
      </c>
      <c r="Q8" s="61">
        <f t="shared" si="0"/>
        <v>67</v>
      </c>
    </row>
    <row r="9" spans="1:17" s="9" customFormat="1" ht="9.6" customHeight="1" x14ac:dyDescent="0.2">
      <c r="A9" s="44">
        <v>6</v>
      </c>
      <c r="B9" s="44" t="s">
        <v>117</v>
      </c>
      <c r="C9" s="60">
        <v>43</v>
      </c>
      <c r="D9" s="60">
        <v>1</v>
      </c>
      <c r="E9" s="60">
        <v>50</v>
      </c>
      <c r="F9" s="60">
        <v>50</v>
      </c>
      <c r="G9" s="60">
        <v>50</v>
      </c>
      <c r="H9" s="60">
        <v>49</v>
      </c>
      <c r="I9" s="60">
        <v>49</v>
      </c>
      <c r="J9" s="60">
        <v>49</v>
      </c>
      <c r="K9" s="60">
        <v>49</v>
      </c>
      <c r="L9" s="60">
        <v>49</v>
      </c>
      <c r="M9" s="60">
        <v>49</v>
      </c>
      <c r="N9" s="60">
        <v>49</v>
      </c>
      <c r="O9" s="60">
        <v>49</v>
      </c>
      <c r="P9" s="60">
        <v>48</v>
      </c>
      <c r="Q9" s="61">
        <f t="shared" si="0"/>
        <v>49.166666666666664</v>
      </c>
    </row>
    <row r="10" spans="1:17" s="9" customFormat="1" ht="9.6" customHeight="1" x14ac:dyDescent="0.2">
      <c r="A10" s="44">
        <v>7</v>
      </c>
      <c r="B10" s="44" t="s">
        <v>117</v>
      </c>
      <c r="C10" s="60">
        <v>45</v>
      </c>
      <c r="D10" s="60">
        <v>1</v>
      </c>
      <c r="E10" s="60">
        <v>149</v>
      </c>
      <c r="F10" s="60">
        <v>149</v>
      </c>
      <c r="G10" s="60">
        <v>149</v>
      </c>
      <c r="H10" s="60">
        <v>149</v>
      </c>
      <c r="I10" s="60">
        <v>149</v>
      </c>
      <c r="J10" s="60">
        <v>149</v>
      </c>
      <c r="K10" s="60">
        <v>149</v>
      </c>
      <c r="L10" s="60">
        <v>149</v>
      </c>
      <c r="M10" s="60">
        <v>149</v>
      </c>
      <c r="N10" s="60">
        <v>149</v>
      </c>
      <c r="O10" s="60">
        <v>149</v>
      </c>
      <c r="P10" s="60">
        <v>149</v>
      </c>
      <c r="Q10" s="61">
        <f t="shared" si="0"/>
        <v>149</v>
      </c>
    </row>
    <row r="11" spans="1:17" s="9" customFormat="1" ht="9.6" customHeight="1" x14ac:dyDescent="0.2">
      <c r="A11" s="44">
        <v>8</v>
      </c>
      <c r="B11" s="44" t="s">
        <v>117</v>
      </c>
      <c r="C11" s="60">
        <v>47</v>
      </c>
      <c r="D11" s="60"/>
      <c r="E11" s="60">
        <v>240</v>
      </c>
      <c r="F11" s="60">
        <v>240</v>
      </c>
      <c r="G11" s="60">
        <v>240</v>
      </c>
      <c r="H11" s="60">
        <v>240</v>
      </c>
      <c r="I11" s="60">
        <v>240</v>
      </c>
      <c r="J11" s="60">
        <v>240</v>
      </c>
      <c r="K11" s="60">
        <v>240</v>
      </c>
      <c r="L11" s="60">
        <v>239</v>
      </c>
      <c r="M11" s="60">
        <v>239</v>
      </c>
      <c r="N11" s="60">
        <v>239</v>
      </c>
      <c r="O11" s="60">
        <v>239</v>
      </c>
      <c r="P11" s="60">
        <v>239</v>
      </c>
      <c r="Q11" s="61">
        <f t="shared" si="0"/>
        <v>239.58333333333334</v>
      </c>
    </row>
    <row r="12" spans="1:17" s="9" customFormat="1" ht="9.6" customHeight="1" x14ac:dyDescent="0.2">
      <c r="A12" s="44">
        <v>9</v>
      </c>
      <c r="B12" s="44" t="s">
        <v>117</v>
      </c>
      <c r="C12" s="60">
        <v>49</v>
      </c>
      <c r="D12" s="60"/>
      <c r="E12" s="60">
        <v>76</v>
      </c>
      <c r="F12" s="60">
        <v>76</v>
      </c>
      <c r="G12" s="60">
        <v>76</v>
      </c>
      <c r="H12" s="60">
        <v>76</v>
      </c>
      <c r="I12" s="60">
        <v>76</v>
      </c>
      <c r="J12" s="60">
        <v>76</v>
      </c>
      <c r="K12" s="60">
        <v>76</v>
      </c>
      <c r="L12" s="60">
        <v>76</v>
      </c>
      <c r="M12" s="60">
        <v>76</v>
      </c>
      <c r="N12" s="60">
        <v>76</v>
      </c>
      <c r="O12" s="60">
        <v>75</v>
      </c>
      <c r="P12" s="60">
        <v>75</v>
      </c>
      <c r="Q12" s="61">
        <f t="shared" si="0"/>
        <v>75.833333333333329</v>
      </c>
    </row>
    <row r="13" spans="1:17" s="9" customFormat="1" ht="9.6" customHeight="1" x14ac:dyDescent="0.2">
      <c r="A13" s="44">
        <v>10</v>
      </c>
      <c r="B13" s="44" t="s">
        <v>117</v>
      </c>
      <c r="C13" s="60">
        <v>51</v>
      </c>
      <c r="D13" s="60"/>
      <c r="E13" s="60">
        <v>243</v>
      </c>
      <c r="F13" s="60">
        <v>242</v>
      </c>
      <c r="G13" s="60">
        <v>242</v>
      </c>
      <c r="H13" s="60">
        <v>242</v>
      </c>
      <c r="I13" s="60">
        <v>243</v>
      </c>
      <c r="J13" s="60">
        <v>243</v>
      </c>
      <c r="K13" s="60">
        <v>243</v>
      </c>
      <c r="L13" s="60">
        <v>243</v>
      </c>
      <c r="M13" s="60">
        <v>243</v>
      </c>
      <c r="N13" s="60">
        <v>243</v>
      </c>
      <c r="O13" s="60">
        <v>242</v>
      </c>
      <c r="P13" s="60">
        <v>242</v>
      </c>
      <c r="Q13" s="61">
        <f>SUM(E13:P13)/12</f>
        <v>242.58333333333334</v>
      </c>
    </row>
    <row r="14" spans="1:17" s="9" customFormat="1" ht="9.6" customHeight="1" x14ac:dyDescent="0.2">
      <c r="A14" s="44">
        <v>11</v>
      </c>
      <c r="B14" s="44" t="s">
        <v>117</v>
      </c>
      <c r="C14" s="60">
        <v>51</v>
      </c>
      <c r="D14" s="60">
        <v>2</v>
      </c>
      <c r="E14" s="60">
        <v>59</v>
      </c>
      <c r="F14" s="60">
        <v>59</v>
      </c>
      <c r="G14" s="60">
        <v>59</v>
      </c>
      <c r="H14" s="60">
        <v>59</v>
      </c>
      <c r="I14" s="60">
        <v>58</v>
      </c>
      <c r="J14" s="60">
        <v>58</v>
      </c>
      <c r="K14" s="60">
        <v>58</v>
      </c>
      <c r="L14" s="60">
        <v>58</v>
      </c>
      <c r="M14" s="60">
        <v>56</v>
      </c>
      <c r="N14" s="60">
        <v>58</v>
      </c>
      <c r="O14" s="60">
        <v>58</v>
      </c>
      <c r="P14" s="60">
        <v>58</v>
      </c>
      <c r="Q14" s="61">
        <f t="shared" ref="Q14" si="1">SUM(E14:P14)/12</f>
        <v>58.166666666666664</v>
      </c>
    </row>
    <row r="15" spans="1:17" s="9" customFormat="1" ht="9.6" customHeight="1" x14ac:dyDescent="0.2">
      <c r="A15" s="44">
        <v>12</v>
      </c>
      <c r="B15" s="44" t="s">
        <v>117</v>
      </c>
      <c r="C15" s="60">
        <v>53</v>
      </c>
      <c r="D15" s="60"/>
      <c r="E15" s="60">
        <v>68</v>
      </c>
      <c r="F15" s="60">
        <v>68</v>
      </c>
      <c r="G15" s="60">
        <v>68</v>
      </c>
      <c r="H15" s="60">
        <v>69</v>
      </c>
      <c r="I15" s="60">
        <v>69</v>
      </c>
      <c r="J15" s="60">
        <v>67</v>
      </c>
      <c r="K15" s="60">
        <v>67</v>
      </c>
      <c r="L15" s="60">
        <v>67</v>
      </c>
      <c r="M15" s="60">
        <v>67</v>
      </c>
      <c r="N15" s="60">
        <v>67</v>
      </c>
      <c r="O15" s="60">
        <v>67</v>
      </c>
      <c r="P15" s="60">
        <v>67</v>
      </c>
      <c r="Q15" s="61">
        <f t="shared" si="0"/>
        <v>67.583333333333329</v>
      </c>
    </row>
    <row r="16" spans="1:17" s="9" customFormat="1" ht="9.6" customHeight="1" x14ac:dyDescent="0.2">
      <c r="A16" s="44">
        <v>13</v>
      </c>
      <c r="B16" s="44" t="s">
        <v>117</v>
      </c>
      <c r="C16" s="60">
        <v>55</v>
      </c>
      <c r="D16" s="60"/>
      <c r="E16" s="60">
        <v>261</v>
      </c>
      <c r="F16" s="60">
        <v>259</v>
      </c>
      <c r="G16" s="60">
        <v>256</v>
      </c>
      <c r="H16" s="60">
        <v>257</v>
      </c>
      <c r="I16" s="60">
        <v>257</v>
      </c>
      <c r="J16" s="60">
        <v>257</v>
      </c>
      <c r="K16" s="60">
        <v>256</v>
      </c>
      <c r="L16" s="60">
        <v>256</v>
      </c>
      <c r="M16" s="60">
        <v>256</v>
      </c>
      <c r="N16" s="60">
        <v>256</v>
      </c>
      <c r="O16" s="60">
        <v>255</v>
      </c>
      <c r="P16" s="60">
        <v>255</v>
      </c>
      <c r="Q16" s="61">
        <f t="shared" si="0"/>
        <v>256.75</v>
      </c>
    </row>
    <row r="17" spans="1:17" s="9" customFormat="1" ht="9.6" customHeight="1" x14ac:dyDescent="0.2">
      <c r="A17" s="44">
        <v>14</v>
      </c>
      <c r="B17" s="44" t="s">
        <v>117</v>
      </c>
      <c r="C17" s="60">
        <v>55</v>
      </c>
      <c r="D17" s="60">
        <v>1</v>
      </c>
      <c r="E17" s="60">
        <v>160</v>
      </c>
      <c r="F17" s="60">
        <v>160</v>
      </c>
      <c r="G17" s="60">
        <v>160</v>
      </c>
      <c r="H17" s="60">
        <v>160</v>
      </c>
      <c r="I17" s="60">
        <v>159</v>
      </c>
      <c r="J17" s="60">
        <v>161</v>
      </c>
      <c r="K17" s="60">
        <v>162</v>
      </c>
      <c r="L17" s="60">
        <v>162</v>
      </c>
      <c r="M17" s="60">
        <v>161</v>
      </c>
      <c r="N17" s="60">
        <v>161</v>
      </c>
      <c r="O17" s="60">
        <v>161</v>
      </c>
      <c r="P17" s="60">
        <v>161</v>
      </c>
      <c r="Q17" s="61">
        <f t="shared" si="0"/>
        <v>160.66666666666666</v>
      </c>
    </row>
    <row r="18" spans="1:17" s="9" customFormat="1" ht="9.6" customHeight="1" x14ac:dyDescent="0.2">
      <c r="A18" s="44">
        <v>15</v>
      </c>
      <c r="B18" s="44" t="s">
        <v>117</v>
      </c>
      <c r="C18" s="60">
        <v>55</v>
      </c>
      <c r="D18" s="60">
        <v>2</v>
      </c>
      <c r="E18" s="60">
        <v>114</v>
      </c>
      <c r="F18" s="60">
        <v>114</v>
      </c>
      <c r="G18" s="60">
        <v>114</v>
      </c>
      <c r="H18" s="60">
        <v>114</v>
      </c>
      <c r="I18" s="60">
        <v>114</v>
      </c>
      <c r="J18" s="60">
        <v>114</v>
      </c>
      <c r="K18" s="60">
        <v>114</v>
      </c>
      <c r="L18" s="60">
        <v>114</v>
      </c>
      <c r="M18" s="60">
        <v>114</v>
      </c>
      <c r="N18" s="60">
        <v>114</v>
      </c>
      <c r="O18" s="60">
        <v>115</v>
      </c>
      <c r="P18" s="60">
        <v>115</v>
      </c>
      <c r="Q18" s="61">
        <f t="shared" si="0"/>
        <v>114.16666666666667</v>
      </c>
    </row>
    <row r="19" spans="1:17" s="9" customFormat="1" ht="9.6" customHeight="1" x14ac:dyDescent="0.2">
      <c r="A19" s="44">
        <v>16</v>
      </c>
      <c r="B19" s="44" t="s">
        <v>117</v>
      </c>
      <c r="C19" s="60">
        <v>55</v>
      </c>
      <c r="D19" s="60">
        <v>3</v>
      </c>
      <c r="E19" s="60">
        <v>115</v>
      </c>
      <c r="F19" s="60">
        <v>115</v>
      </c>
      <c r="G19" s="60">
        <v>115</v>
      </c>
      <c r="H19" s="60">
        <v>115</v>
      </c>
      <c r="I19" s="60">
        <v>115</v>
      </c>
      <c r="J19" s="60">
        <v>115</v>
      </c>
      <c r="K19" s="60">
        <v>115</v>
      </c>
      <c r="L19" s="60">
        <v>115</v>
      </c>
      <c r="M19" s="60">
        <v>115</v>
      </c>
      <c r="N19" s="60">
        <v>115</v>
      </c>
      <c r="O19" s="60">
        <v>115</v>
      </c>
      <c r="P19" s="60">
        <v>115</v>
      </c>
      <c r="Q19" s="61">
        <f t="shared" si="0"/>
        <v>115</v>
      </c>
    </row>
    <row r="20" spans="1:17" s="9" customFormat="1" ht="9.6" customHeight="1" x14ac:dyDescent="0.2">
      <c r="A20" s="44">
        <v>17</v>
      </c>
      <c r="B20" s="44" t="s">
        <v>117</v>
      </c>
      <c r="C20" s="60">
        <v>55</v>
      </c>
      <c r="D20" s="60">
        <v>4</v>
      </c>
      <c r="E20" s="60">
        <v>241</v>
      </c>
      <c r="F20" s="60">
        <v>241</v>
      </c>
      <c r="G20" s="60">
        <v>241</v>
      </c>
      <c r="H20" s="60">
        <v>241</v>
      </c>
      <c r="I20" s="60">
        <v>239</v>
      </c>
      <c r="J20" s="60">
        <v>239</v>
      </c>
      <c r="K20" s="60">
        <v>239</v>
      </c>
      <c r="L20" s="60">
        <v>239</v>
      </c>
      <c r="M20" s="60">
        <v>239</v>
      </c>
      <c r="N20" s="60">
        <v>239</v>
      </c>
      <c r="O20" s="60">
        <v>239</v>
      </c>
      <c r="P20" s="60">
        <v>239</v>
      </c>
      <c r="Q20" s="61">
        <f t="shared" si="0"/>
        <v>239.66666666666666</v>
      </c>
    </row>
    <row r="21" spans="1:17" s="9" customFormat="1" ht="9.6" customHeight="1" x14ac:dyDescent="0.2">
      <c r="A21" s="44">
        <v>18</v>
      </c>
      <c r="B21" s="44" t="s">
        <v>117</v>
      </c>
      <c r="C21" s="60">
        <v>57</v>
      </c>
      <c r="D21" s="60">
        <v>2</v>
      </c>
      <c r="E21" s="60">
        <v>65</v>
      </c>
      <c r="F21" s="60">
        <v>65</v>
      </c>
      <c r="G21" s="60">
        <v>65</v>
      </c>
      <c r="H21" s="60">
        <v>65</v>
      </c>
      <c r="I21" s="60">
        <v>65</v>
      </c>
      <c r="J21" s="60">
        <v>65</v>
      </c>
      <c r="K21" s="60">
        <v>65</v>
      </c>
      <c r="L21" s="60">
        <v>65</v>
      </c>
      <c r="M21" s="60">
        <v>65</v>
      </c>
      <c r="N21" s="60">
        <v>65</v>
      </c>
      <c r="O21" s="60">
        <v>65</v>
      </c>
      <c r="P21" s="60">
        <v>65</v>
      </c>
      <c r="Q21" s="61">
        <f t="shared" si="0"/>
        <v>65</v>
      </c>
    </row>
    <row r="22" spans="1:17" s="9" customFormat="1" ht="9.6" customHeight="1" x14ac:dyDescent="0.2">
      <c r="A22" s="44">
        <v>19</v>
      </c>
      <c r="B22" s="44" t="s">
        <v>117</v>
      </c>
      <c r="C22" s="60">
        <v>57</v>
      </c>
      <c r="D22" s="60">
        <v>3</v>
      </c>
      <c r="E22" s="60">
        <v>57</v>
      </c>
      <c r="F22" s="60">
        <v>57</v>
      </c>
      <c r="G22" s="60">
        <v>57</v>
      </c>
      <c r="H22" s="60">
        <v>56</v>
      </c>
      <c r="I22" s="60">
        <v>56</v>
      </c>
      <c r="J22" s="60">
        <v>56</v>
      </c>
      <c r="K22" s="60">
        <v>56</v>
      </c>
      <c r="L22" s="60">
        <v>57</v>
      </c>
      <c r="M22" s="60">
        <v>57</v>
      </c>
      <c r="N22" s="60">
        <v>57</v>
      </c>
      <c r="O22" s="60">
        <v>57</v>
      </c>
      <c r="P22" s="60">
        <v>57</v>
      </c>
      <c r="Q22" s="61">
        <f t="shared" si="0"/>
        <v>56.666666666666664</v>
      </c>
    </row>
    <row r="23" spans="1:17" s="9" customFormat="1" ht="9.6" customHeight="1" x14ac:dyDescent="0.2">
      <c r="A23" s="44">
        <v>20</v>
      </c>
      <c r="B23" s="44" t="s">
        <v>117</v>
      </c>
      <c r="C23" s="60">
        <v>59</v>
      </c>
      <c r="D23" s="60">
        <v>1</v>
      </c>
      <c r="E23" s="60">
        <v>132</v>
      </c>
      <c r="F23" s="60">
        <v>132</v>
      </c>
      <c r="G23" s="60">
        <v>132</v>
      </c>
      <c r="H23" s="60">
        <v>130</v>
      </c>
      <c r="I23" s="60">
        <v>130</v>
      </c>
      <c r="J23" s="60">
        <v>130</v>
      </c>
      <c r="K23" s="60">
        <v>130</v>
      </c>
      <c r="L23" s="60">
        <v>130</v>
      </c>
      <c r="M23" s="60">
        <v>130</v>
      </c>
      <c r="N23" s="60">
        <v>128</v>
      </c>
      <c r="O23" s="60">
        <v>128</v>
      </c>
      <c r="P23" s="60">
        <v>127</v>
      </c>
      <c r="Q23" s="61">
        <f t="shared" si="0"/>
        <v>129.91666666666666</v>
      </c>
    </row>
    <row r="24" spans="1:17" s="9" customFormat="1" ht="9.6" customHeight="1" x14ac:dyDescent="0.2">
      <c r="A24" s="44">
        <v>21</v>
      </c>
      <c r="B24" s="44" t="s">
        <v>117</v>
      </c>
      <c r="C24" s="60">
        <v>63</v>
      </c>
      <c r="D24" s="60"/>
      <c r="E24" s="60">
        <v>66</v>
      </c>
      <c r="F24" s="60">
        <v>64</v>
      </c>
      <c r="G24" s="60">
        <v>64</v>
      </c>
      <c r="H24" s="60">
        <v>64</v>
      </c>
      <c r="I24" s="60">
        <v>64</v>
      </c>
      <c r="J24" s="60">
        <v>64</v>
      </c>
      <c r="K24" s="60">
        <v>64</v>
      </c>
      <c r="L24" s="60">
        <v>64</v>
      </c>
      <c r="M24" s="60">
        <v>64</v>
      </c>
      <c r="N24" s="60">
        <v>62</v>
      </c>
      <c r="O24" s="60">
        <v>62</v>
      </c>
      <c r="P24" s="60">
        <v>62</v>
      </c>
      <c r="Q24" s="61">
        <f t="shared" si="0"/>
        <v>63.666666666666664</v>
      </c>
    </row>
    <row r="25" spans="1:17" s="9" customFormat="1" ht="9.6" customHeight="1" x14ac:dyDescent="0.2">
      <c r="A25" s="44">
        <v>22</v>
      </c>
      <c r="B25" s="44" t="s">
        <v>117</v>
      </c>
      <c r="C25" s="60">
        <v>65</v>
      </c>
      <c r="D25" s="60"/>
      <c r="E25" s="60">
        <v>182</v>
      </c>
      <c r="F25" s="60">
        <v>182</v>
      </c>
      <c r="G25" s="60">
        <v>182</v>
      </c>
      <c r="H25" s="60">
        <v>182</v>
      </c>
      <c r="I25" s="60">
        <v>182</v>
      </c>
      <c r="J25" s="60">
        <v>184</v>
      </c>
      <c r="K25" s="60">
        <v>184</v>
      </c>
      <c r="L25" s="60">
        <v>184</v>
      </c>
      <c r="M25" s="60">
        <v>184</v>
      </c>
      <c r="N25" s="60">
        <v>183</v>
      </c>
      <c r="O25" s="60">
        <v>183</v>
      </c>
      <c r="P25" s="60">
        <v>181</v>
      </c>
      <c r="Q25" s="61">
        <f t="shared" si="0"/>
        <v>182.75</v>
      </c>
    </row>
    <row r="26" spans="1:17" s="9" customFormat="1" ht="9.6" customHeight="1" x14ac:dyDescent="0.2">
      <c r="A26" s="44">
        <v>23</v>
      </c>
      <c r="B26" s="44" t="s">
        <v>117</v>
      </c>
      <c r="C26" s="60">
        <v>65</v>
      </c>
      <c r="D26" s="60">
        <v>2</v>
      </c>
      <c r="E26" s="60">
        <v>63</v>
      </c>
      <c r="F26" s="60">
        <v>63</v>
      </c>
      <c r="G26" s="60">
        <v>63</v>
      </c>
      <c r="H26" s="60">
        <v>63</v>
      </c>
      <c r="I26" s="60">
        <v>60</v>
      </c>
      <c r="J26" s="60">
        <v>60</v>
      </c>
      <c r="K26" s="60">
        <v>60</v>
      </c>
      <c r="L26" s="60">
        <v>60</v>
      </c>
      <c r="M26" s="60">
        <v>59</v>
      </c>
      <c r="N26" s="60">
        <v>59</v>
      </c>
      <c r="O26" s="60">
        <v>59</v>
      </c>
      <c r="P26" s="60">
        <v>59</v>
      </c>
      <c r="Q26" s="61">
        <f t="shared" si="0"/>
        <v>60.666666666666664</v>
      </c>
    </row>
    <row r="27" spans="1:17" s="9" customFormat="1" ht="9.6" customHeight="1" x14ac:dyDescent="0.2">
      <c r="A27" s="44">
        <v>24</v>
      </c>
      <c r="B27" s="44" t="s">
        <v>117</v>
      </c>
      <c r="C27" s="60">
        <v>65</v>
      </c>
      <c r="D27" s="60">
        <v>3</v>
      </c>
      <c r="E27" s="60">
        <v>63</v>
      </c>
      <c r="F27" s="60">
        <v>63</v>
      </c>
      <c r="G27" s="60">
        <v>63</v>
      </c>
      <c r="H27" s="60">
        <v>63</v>
      </c>
      <c r="I27" s="60">
        <v>63</v>
      </c>
      <c r="J27" s="60">
        <v>63</v>
      </c>
      <c r="K27" s="60">
        <v>63</v>
      </c>
      <c r="L27" s="60">
        <v>63</v>
      </c>
      <c r="M27" s="60">
        <v>63</v>
      </c>
      <c r="N27" s="60">
        <v>63</v>
      </c>
      <c r="O27" s="60">
        <v>63</v>
      </c>
      <c r="P27" s="60">
        <v>63</v>
      </c>
      <c r="Q27" s="61">
        <f t="shared" si="0"/>
        <v>63</v>
      </c>
    </row>
    <row r="28" spans="1:17" s="9" customFormat="1" ht="9.6" customHeight="1" x14ac:dyDescent="0.2">
      <c r="A28" s="44">
        <v>25</v>
      </c>
      <c r="B28" s="44" t="s">
        <v>117</v>
      </c>
      <c r="C28" s="60">
        <v>67</v>
      </c>
      <c r="D28" s="60"/>
      <c r="E28" s="60">
        <v>183</v>
      </c>
      <c r="F28" s="60">
        <v>183</v>
      </c>
      <c r="G28" s="60">
        <v>184</v>
      </c>
      <c r="H28" s="60">
        <v>183</v>
      </c>
      <c r="I28" s="60">
        <v>183</v>
      </c>
      <c r="J28" s="60">
        <v>184</v>
      </c>
      <c r="K28" s="60">
        <v>184</v>
      </c>
      <c r="L28" s="60">
        <v>184</v>
      </c>
      <c r="M28" s="60">
        <v>184</v>
      </c>
      <c r="N28" s="60">
        <v>184</v>
      </c>
      <c r="O28" s="60">
        <v>181</v>
      </c>
      <c r="P28" s="60">
        <v>180</v>
      </c>
      <c r="Q28" s="61">
        <f t="shared" si="0"/>
        <v>183.08333333333334</v>
      </c>
    </row>
    <row r="29" spans="1:17" s="9" customFormat="1" ht="9.6" customHeight="1" x14ac:dyDescent="0.2">
      <c r="A29" s="44">
        <v>26</v>
      </c>
      <c r="B29" s="44" t="s">
        <v>117</v>
      </c>
      <c r="C29" s="60">
        <v>69</v>
      </c>
      <c r="D29" s="60"/>
      <c r="E29" s="60">
        <v>74</v>
      </c>
      <c r="F29" s="60">
        <v>74</v>
      </c>
      <c r="G29" s="60">
        <v>74</v>
      </c>
      <c r="H29" s="60">
        <v>74</v>
      </c>
      <c r="I29" s="60">
        <v>74</v>
      </c>
      <c r="J29" s="60">
        <v>74</v>
      </c>
      <c r="K29" s="60">
        <v>74</v>
      </c>
      <c r="L29" s="60">
        <v>74</v>
      </c>
      <c r="M29" s="60">
        <v>74</v>
      </c>
      <c r="N29" s="60">
        <v>74</v>
      </c>
      <c r="O29" s="60">
        <v>74</v>
      </c>
      <c r="P29" s="60">
        <v>74</v>
      </c>
      <c r="Q29" s="61">
        <f t="shared" si="0"/>
        <v>74</v>
      </c>
    </row>
    <row r="30" spans="1:17" s="9" customFormat="1" ht="9.6" customHeight="1" x14ac:dyDescent="0.2">
      <c r="A30" s="44">
        <v>27</v>
      </c>
      <c r="B30" s="44" t="s">
        <v>117</v>
      </c>
      <c r="C30" s="60">
        <v>71</v>
      </c>
      <c r="D30" s="60"/>
      <c r="E30" s="60">
        <v>475</v>
      </c>
      <c r="F30" s="60">
        <v>475</v>
      </c>
      <c r="G30" s="60">
        <v>475</v>
      </c>
      <c r="H30" s="60">
        <v>475</v>
      </c>
      <c r="I30" s="60">
        <v>475</v>
      </c>
      <c r="J30" s="60">
        <v>475</v>
      </c>
      <c r="K30" s="60">
        <v>472</v>
      </c>
      <c r="L30" s="60">
        <v>472</v>
      </c>
      <c r="M30" s="60">
        <v>472</v>
      </c>
      <c r="N30" s="60">
        <v>471</v>
      </c>
      <c r="O30" s="60">
        <v>469</v>
      </c>
      <c r="P30" s="60">
        <v>469</v>
      </c>
      <c r="Q30" s="61">
        <f t="shared" si="0"/>
        <v>472.91666666666669</v>
      </c>
    </row>
    <row r="31" spans="1:17" s="9" customFormat="1" ht="9.6" customHeight="1" x14ac:dyDescent="0.2">
      <c r="A31" s="44">
        <v>28</v>
      </c>
      <c r="B31" s="44" t="s">
        <v>117</v>
      </c>
      <c r="C31" s="60">
        <v>71</v>
      </c>
      <c r="D31" s="60">
        <v>3</v>
      </c>
      <c r="E31" s="60">
        <v>72</v>
      </c>
      <c r="F31" s="60">
        <v>72</v>
      </c>
      <c r="G31" s="60">
        <v>72</v>
      </c>
      <c r="H31" s="60">
        <v>73</v>
      </c>
      <c r="I31" s="60">
        <v>73</v>
      </c>
      <c r="J31" s="60">
        <v>73</v>
      </c>
      <c r="K31" s="60">
        <v>73</v>
      </c>
      <c r="L31" s="60">
        <v>72</v>
      </c>
      <c r="M31" s="60">
        <v>72</v>
      </c>
      <c r="N31" s="60">
        <v>72</v>
      </c>
      <c r="O31" s="60">
        <v>72</v>
      </c>
      <c r="P31" s="60">
        <v>72</v>
      </c>
      <c r="Q31" s="61">
        <f t="shared" si="0"/>
        <v>72.333333333333329</v>
      </c>
    </row>
    <row r="32" spans="1:17" s="9" customFormat="1" ht="9.6" customHeight="1" x14ac:dyDescent="0.2">
      <c r="A32" s="44">
        <v>29</v>
      </c>
      <c r="B32" s="44" t="s">
        <v>117</v>
      </c>
      <c r="C32" s="60">
        <v>71</v>
      </c>
      <c r="D32" s="60">
        <v>4</v>
      </c>
      <c r="E32" s="60">
        <v>117</v>
      </c>
      <c r="F32" s="60">
        <v>117</v>
      </c>
      <c r="G32" s="60">
        <v>117</v>
      </c>
      <c r="H32" s="60">
        <v>117</v>
      </c>
      <c r="I32" s="60">
        <v>117</v>
      </c>
      <c r="J32" s="60">
        <v>117</v>
      </c>
      <c r="K32" s="60">
        <v>117</v>
      </c>
      <c r="L32" s="60">
        <v>117</v>
      </c>
      <c r="M32" s="60">
        <v>117</v>
      </c>
      <c r="N32" s="60">
        <v>117</v>
      </c>
      <c r="O32" s="60">
        <v>116</v>
      </c>
      <c r="P32" s="60">
        <v>116</v>
      </c>
      <c r="Q32" s="61">
        <f t="shared" si="0"/>
        <v>116.83333333333333</v>
      </c>
    </row>
    <row r="33" spans="1:17" s="9" customFormat="1" ht="9.6" customHeight="1" x14ac:dyDescent="0.2">
      <c r="A33" s="44">
        <v>30</v>
      </c>
      <c r="B33" s="44" t="s">
        <v>117</v>
      </c>
      <c r="C33" s="60">
        <v>73</v>
      </c>
      <c r="D33" s="60"/>
      <c r="E33" s="60">
        <v>192</v>
      </c>
      <c r="F33" s="60">
        <v>192</v>
      </c>
      <c r="G33" s="60">
        <v>192</v>
      </c>
      <c r="H33" s="60">
        <v>193</v>
      </c>
      <c r="I33" s="60">
        <v>193</v>
      </c>
      <c r="J33" s="60">
        <v>193</v>
      </c>
      <c r="K33" s="60">
        <v>193</v>
      </c>
      <c r="L33" s="60">
        <v>193</v>
      </c>
      <c r="M33" s="60">
        <v>193</v>
      </c>
      <c r="N33" s="60">
        <v>193</v>
      </c>
      <c r="O33" s="60">
        <v>193</v>
      </c>
      <c r="P33" s="60">
        <v>193</v>
      </c>
      <c r="Q33" s="61">
        <f t="shared" si="0"/>
        <v>192.75</v>
      </c>
    </row>
    <row r="34" spans="1:17" s="9" customFormat="1" ht="9.6" customHeight="1" x14ac:dyDescent="0.2">
      <c r="A34" s="44">
        <v>31</v>
      </c>
      <c r="B34" s="44" t="s">
        <v>117</v>
      </c>
      <c r="C34" s="60">
        <v>73</v>
      </c>
      <c r="D34" s="60">
        <v>2</v>
      </c>
      <c r="E34" s="60">
        <v>96</v>
      </c>
      <c r="F34" s="60">
        <v>96</v>
      </c>
      <c r="G34" s="60">
        <v>96</v>
      </c>
      <c r="H34" s="60">
        <v>96</v>
      </c>
      <c r="I34" s="60">
        <v>96</v>
      </c>
      <c r="J34" s="60">
        <v>96</v>
      </c>
      <c r="K34" s="60">
        <v>96</v>
      </c>
      <c r="L34" s="60">
        <v>95</v>
      </c>
      <c r="M34" s="60">
        <v>95</v>
      </c>
      <c r="N34" s="60">
        <v>95</v>
      </c>
      <c r="O34" s="60">
        <v>95</v>
      </c>
      <c r="P34" s="60">
        <v>95</v>
      </c>
      <c r="Q34" s="61">
        <f t="shared" si="0"/>
        <v>95.583333333333329</v>
      </c>
    </row>
    <row r="35" spans="1:17" s="9" customFormat="1" ht="9.6" customHeight="1" x14ac:dyDescent="0.2">
      <c r="A35" s="44">
        <v>32</v>
      </c>
      <c r="B35" s="44" t="s">
        <v>117</v>
      </c>
      <c r="C35" s="60">
        <v>73</v>
      </c>
      <c r="D35" s="60">
        <v>3</v>
      </c>
      <c r="E35" s="60">
        <v>100</v>
      </c>
      <c r="F35" s="60">
        <v>100</v>
      </c>
      <c r="G35" s="60">
        <v>100</v>
      </c>
      <c r="H35" s="60">
        <v>100</v>
      </c>
      <c r="I35" s="60">
        <v>100</v>
      </c>
      <c r="J35" s="60">
        <v>100</v>
      </c>
      <c r="K35" s="60">
        <v>100</v>
      </c>
      <c r="L35" s="60">
        <v>100</v>
      </c>
      <c r="M35" s="60">
        <v>100</v>
      </c>
      <c r="N35" s="60">
        <v>100</v>
      </c>
      <c r="O35" s="60">
        <v>100</v>
      </c>
      <c r="P35" s="60">
        <v>100</v>
      </c>
      <c r="Q35" s="61">
        <f t="shared" si="0"/>
        <v>100</v>
      </c>
    </row>
    <row r="36" spans="1:17" s="9" customFormat="1" ht="9.6" customHeight="1" x14ac:dyDescent="0.2">
      <c r="A36" s="44">
        <v>33</v>
      </c>
      <c r="B36" s="44" t="s">
        <v>117</v>
      </c>
      <c r="C36" s="60">
        <v>73</v>
      </c>
      <c r="D36" s="60">
        <v>4</v>
      </c>
      <c r="E36" s="60">
        <v>162</v>
      </c>
      <c r="F36" s="60">
        <v>162</v>
      </c>
      <c r="G36" s="60">
        <v>162</v>
      </c>
      <c r="H36" s="60">
        <v>162</v>
      </c>
      <c r="I36" s="60">
        <v>162</v>
      </c>
      <c r="J36" s="60">
        <v>162</v>
      </c>
      <c r="K36" s="60">
        <v>162</v>
      </c>
      <c r="L36" s="60">
        <v>162</v>
      </c>
      <c r="M36" s="60">
        <v>162</v>
      </c>
      <c r="N36" s="60">
        <v>162</v>
      </c>
      <c r="O36" s="60">
        <v>162</v>
      </c>
      <c r="P36" s="60">
        <v>162</v>
      </c>
      <c r="Q36" s="61">
        <f t="shared" si="0"/>
        <v>162</v>
      </c>
    </row>
    <row r="37" spans="1:17" s="9" customFormat="1" ht="9.6" customHeight="1" x14ac:dyDescent="0.2">
      <c r="A37" s="44">
        <v>34</v>
      </c>
      <c r="B37" s="44" t="s">
        <v>117</v>
      </c>
      <c r="C37" s="60">
        <v>79</v>
      </c>
      <c r="D37" s="60"/>
      <c r="E37" s="60">
        <v>407</v>
      </c>
      <c r="F37" s="60">
        <v>407</v>
      </c>
      <c r="G37" s="60">
        <v>410</v>
      </c>
      <c r="H37" s="60">
        <v>408</v>
      </c>
      <c r="I37" s="60">
        <v>407</v>
      </c>
      <c r="J37" s="60">
        <v>400</v>
      </c>
      <c r="K37" s="60">
        <v>399</v>
      </c>
      <c r="L37" s="60">
        <v>399</v>
      </c>
      <c r="M37" s="60">
        <v>397</v>
      </c>
      <c r="N37" s="60">
        <v>397</v>
      </c>
      <c r="O37" s="60">
        <v>397</v>
      </c>
      <c r="P37" s="60">
        <v>397</v>
      </c>
      <c r="Q37" s="61">
        <f t="shared" si="0"/>
        <v>402.08333333333331</v>
      </c>
    </row>
    <row r="38" spans="1:17" s="9" customFormat="1" ht="9.6" customHeight="1" x14ac:dyDescent="0.2">
      <c r="A38" s="44">
        <v>35</v>
      </c>
      <c r="B38" s="44" t="s">
        <v>118</v>
      </c>
      <c r="C38" s="60">
        <v>25</v>
      </c>
      <c r="D38" s="60">
        <v>4</v>
      </c>
      <c r="E38" s="60">
        <v>61</v>
      </c>
      <c r="F38" s="60">
        <v>61</v>
      </c>
      <c r="G38" s="60">
        <v>61</v>
      </c>
      <c r="H38" s="60">
        <v>61</v>
      </c>
      <c r="I38" s="60">
        <v>61</v>
      </c>
      <c r="J38" s="60">
        <v>61</v>
      </c>
      <c r="K38" s="60">
        <v>61</v>
      </c>
      <c r="L38" s="60">
        <v>61</v>
      </c>
      <c r="M38" s="60">
        <v>61</v>
      </c>
      <c r="N38" s="60">
        <v>61</v>
      </c>
      <c r="O38" s="60">
        <v>60</v>
      </c>
      <c r="P38" s="60">
        <v>60</v>
      </c>
      <c r="Q38" s="61">
        <f t="shared" si="0"/>
        <v>60.833333333333336</v>
      </c>
    </row>
    <row r="39" spans="1:17" s="9" customFormat="1" ht="9.6" customHeight="1" x14ac:dyDescent="0.2">
      <c r="A39" s="44">
        <v>36</v>
      </c>
      <c r="B39" s="44" t="s">
        <v>118</v>
      </c>
      <c r="C39" s="60">
        <v>55</v>
      </c>
      <c r="D39" s="60"/>
      <c r="E39" s="60">
        <v>142</v>
      </c>
      <c r="F39" s="60">
        <v>172</v>
      </c>
      <c r="G39" s="60">
        <v>172</v>
      </c>
      <c r="H39" s="60">
        <v>172</v>
      </c>
      <c r="I39" s="60">
        <v>172</v>
      </c>
      <c r="J39" s="60">
        <v>175</v>
      </c>
      <c r="K39" s="60">
        <v>172</v>
      </c>
      <c r="L39" s="60">
        <v>172</v>
      </c>
      <c r="M39" s="60">
        <v>169</v>
      </c>
      <c r="N39" s="60">
        <v>169</v>
      </c>
      <c r="O39" s="60">
        <v>169</v>
      </c>
      <c r="P39" s="60">
        <v>169</v>
      </c>
      <c r="Q39" s="61">
        <f t="shared" si="0"/>
        <v>168.75</v>
      </c>
    </row>
    <row r="40" spans="1:17" s="9" customFormat="1" ht="9.6" customHeight="1" x14ac:dyDescent="0.2">
      <c r="A40" s="44">
        <v>38</v>
      </c>
      <c r="B40" s="44" t="s">
        <v>118</v>
      </c>
      <c r="C40" s="60">
        <v>55</v>
      </c>
      <c r="D40" s="60">
        <v>1</v>
      </c>
      <c r="E40" s="60">
        <v>122</v>
      </c>
      <c r="F40" s="60">
        <v>122</v>
      </c>
      <c r="G40" s="60">
        <v>122</v>
      </c>
      <c r="H40" s="60">
        <v>122</v>
      </c>
      <c r="I40" s="60">
        <v>122</v>
      </c>
      <c r="J40" s="60">
        <v>123</v>
      </c>
      <c r="K40" s="60">
        <v>123</v>
      </c>
      <c r="L40" s="60">
        <v>123</v>
      </c>
      <c r="M40" s="60">
        <v>123</v>
      </c>
      <c r="N40" s="60">
        <v>123</v>
      </c>
      <c r="O40" s="60">
        <v>123</v>
      </c>
      <c r="P40" s="60">
        <v>123</v>
      </c>
      <c r="Q40" s="61">
        <f t="shared" si="0"/>
        <v>122.58333333333333</v>
      </c>
    </row>
    <row r="41" spans="1:17" s="9" customFormat="1" ht="9.6" customHeight="1" x14ac:dyDescent="0.2">
      <c r="A41" s="44">
        <v>39</v>
      </c>
      <c r="B41" s="44" t="s">
        <v>118</v>
      </c>
      <c r="C41" s="60">
        <v>57</v>
      </c>
      <c r="D41" s="60"/>
      <c r="E41" s="60">
        <v>91</v>
      </c>
      <c r="F41" s="60">
        <v>91</v>
      </c>
      <c r="G41" s="60">
        <v>91</v>
      </c>
      <c r="H41" s="60">
        <v>91</v>
      </c>
      <c r="I41" s="60">
        <v>91</v>
      </c>
      <c r="J41" s="60">
        <v>91</v>
      </c>
      <c r="K41" s="60">
        <v>91</v>
      </c>
      <c r="L41" s="60">
        <v>91</v>
      </c>
      <c r="M41" s="60">
        <v>91</v>
      </c>
      <c r="N41" s="60">
        <v>91</v>
      </c>
      <c r="O41" s="60">
        <v>91</v>
      </c>
      <c r="P41" s="60">
        <v>91</v>
      </c>
      <c r="Q41" s="61">
        <f t="shared" si="0"/>
        <v>91</v>
      </c>
    </row>
    <row r="42" spans="1:17" s="9" customFormat="1" ht="9.6" customHeight="1" x14ac:dyDescent="0.2">
      <c r="A42" s="44">
        <v>40</v>
      </c>
      <c r="B42" s="44" t="s">
        <v>118</v>
      </c>
      <c r="C42" s="60">
        <v>59</v>
      </c>
      <c r="D42" s="60"/>
      <c r="E42" s="60">
        <v>80</v>
      </c>
      <c r="F42" s="60">
        <v>80</v>
      </c>
      <c r="G42" s="60">
        <v>80</v>
      </c>
      <c r="H42" s="60">
        <v>80</v>
      </c>
      <c r="I42" s="60">
        <v>81</v>
      </c>
      <c r="J42" s="60">
        <v>81</v>
      </c>
      <c r="K42" s="60">
        <v>81</v>
      </c>
      <c r="L42" s="60">
        <v>81</v>
      </c>
      <c r="M42" s="60">
        <v>81</v>
      </c>
      <c r="N42" s="60">
        <v>81</v>
      </c>
      <c r="O42" s="60">
        <v>81</v>
      </c>
      <c r="P42" s="60">
        <v>81</v>
      </c>
      <c r="Q42" s="61">
        <f t="shared" si="0"/>
        <v>80.666666666666671</v>
      </c>
    </row>
    <row r="43" spans="1:17" s="9" customFormat="1" ht="9.6" customHeight="1" x14ac:dyDescent="0.2">
      <c r="A43" s="44">
        <v>41</v>
      </c>
      <c r="B43" s="44" t="s">
        <v>118</v>
      </c>
      <c r="C43" s="60">
        <v>59</v>
      </c>
      <c r="D43" s="60">
        <v>1</v>
      </c>
      <c r="E43" s="60">
        <v>116</v>
      </c>
      <c r="F43" s="60">
        <v>116</v>
      </c>
      <c r="G43" s="60">
        <v>116</v>
      </c>
      <c r="H43" s="60">
        <v>116</v>
      </c>
      <c r="I43" s="60">
        <v>116</v>
      </c>
      <c r="J43" s="60">
        <v>113</v>
      </c>
      <c r="K43" s="60">
        <v>113</v>
      </c>
      <c r="L43" s="60">
        <v>113</v>
      </c>
      <c r="M43" s="60">
        <v>113</v>
      </c>
      <c r="N43" s="60">
        <v>113</v>
      </c>
      <c r="O43" s="60">
        <v>113</v>
      </c>
      <c r="P43" s="60">
        <v>113</v>
      </c>
      <c r="Q43" s="61">
        <f t="shared" si="0"/>
        <v>114.25</v>
      </c>
    </row>
    <row r="44" spans="1:17" s="9" customFormat="1" ht="9.6" customHeight="1" x14ac:dyDescent="0.2">
      <c r="A44" s="44">
        <v>42</v>
      </c>
      <c r="B44" s="44" t="s">
        <v>118</v>
      </c>
      <c r="C44" s="60">
        <v>61</v>
      </c>
      <c r="D44" s="60"/>
      <c r="E44" s="60">
        <v>157</v>
      </c>
      <c r="F44" s="60">
        <v>157</v>
      </c>
      <c r="G44" s="60">
        <v>156</v>
      </c>
      <c r="H44" s="60">
        <v>158</v>
      </c>
      <c r="I44" s="60">
        <v>158</v>
      </c>
      <c r="J44" s="60">
        <v>158</v>
      </c>
      <c r="K44" s="60">
        <v>157</v>
      </c>
      <c r="L44" s="60">
        <v>157</v>
      </c>
      <c r="M44" s="60">
        <v>157</v>
      </c>
      <c r="N44" s="60">
        <v>157</v>
      </c>
      <c r="O44" s="60">
        <v>157</v>
      </c>
      <c r="P44" s="60">
        <v>157</v>
      </c>
      <c r="Q44" s="61">
        <f t="shared" si="0"/>
        <v>157.16666666666666</v>
      </c>
    </row>
    <row r="45" spans="1:17" s="9" customFormat="1" ht="9.6" customHeight="1" x14ac:dyDescent="0.2">
      <c r="A45" s="44">
        <v>43</v>
      </c>
      <c r="B45" s="44" t="s">
        <v>118</v>
      </c>
      <c r="C45" s="60">
        <v>61</v>
      </c>
      <c r="D45" s="60">
        <v>1</v>
      </c>
      <c r="E45" s="60">
        <v>201</v>
      </c>
      <c r="F45" s="60">
        <v>199</v>
      </c>
      <c r="G45" s="60">
        <v>199</v>
      </c>
      <c r="H45" s="60">
        <v>199</v>
      </c>
      <c r="I45" s="60">
        <v>199</v>
      </c>
      <c r="J45" s="60">
        <v>199</v>
      </c>
      <c r="K45" s="60">
        <v>199</v>
      </c>
      <c r="L45" s="60">
        <v>199</v>
      </c>
      <c r="M45" s="60">
        <v>199</v>
      </c>
      <c r="N45" s="60">
        <v>198</v>
      </c>
      <c r="O45" s="60">
        <v>198</v>
      </c>
      <c r="P45" s="60">
        <v>198</v>
      </c>
      <c r="Q45" s="61">
        <f t="shared" si="0"/>
        <v>198.91666666666666</v>
      </c>
    </row>
    <row r="46" spans="1:17" s="9" customFormat="1" ht="9.6" customHeight="1" x14ac:dyDescent="0.2">
      <c r="A46" s="44">
        <v>44</v>
      </c>
      <c r="B46" s="44" t="s">
        <v>118</v>
      </c>
      <c r="C46" s="60">
        <v>61</v>
      </c>
      <c r="D46" s="60">
        <v>2</v>
      </c>
      <c r="E46" s="60">
        <v>178</v>
      </c>
      <c r="F46" s="60">
        <v>176</v>
      </c>
      <c r="G46" s="60">
        <v>176</v>
      </c>
      <c r="H46" s="60">
        <v>174</v>
      </c>
      <c r="I46" s="60">
        <v>175</v>
      </c>
      <c r="J46" s="60">
        <v>179</v>
      </c>
      <c r="K46" s="60">
        <v>179</v>
      </c>
      <c r="L46" s="60">
        <v>179</v>
      </c>
      <c r="M46" s="60">
        <v>179</v>
      </c>
      <c r="N46" s="60">
        <v>179</v>
      </c>
      <c r="O46" s="60">
        <v>179</v>
      </c>
      <c r="P46" s="60">
        <v>179</v>
      </c>
      <c r="Q46" s="61">
        <f t="shared" si="0"/>
        <v>177.66666666666666</v>
      </c>
    </row>
    <row r="47" spans="1:17" s="9" customFormat="1" ht="9.6" customHeight="1" x14ac:dyDescent="0.2">
      <c r="A47" s="44">
        <v>45</v>
      </c>
      <c r="B47" s="44" t="s">
        <v>118</v>
      </c>
      <c r="C47" s="60">
        <v>63</v>
      </c>
      <c r="D47" s="60">
        <v>1</v>
      </c>
      <c r="E47" s="60">
        <v>158</v>
      </c>
      <c r="F47" s="60">
        <v>155</v>
      </c>
      <c r="G47" s="60">
        <v>155</v>
      </c>
      <c r="H47" s="60">
        <v>155</v>
      </c>
      <c r="I47" s="60">
        <v>155</v>
      </c>
      <c r="J47" s="60">
        <v>155</v>
      </c>
      <c r="K47" s="60">
        <v>156</v>
      </c>
      <c r="L47" s="60">
        <v>155</v>
      </c>
      <c r="M47" s="60">
        <v>154</v>
      </c>
      <c r="N47" s="60">
        <v>154</v>
      </c>
      <c r="O47" s="60">
        <v>154</v>
      </c>
      <c r="P47" s="60">
        <v>154</v>
      </c>
      <c r="Q47" s="61">
        <f t="shared" si="0"/>
        <v>155</v>
      </c>
    </row>
    <row r="48" spans="1:17" s="9" customFormat="1" ht="9.6" customHeight="1" x14ac:dyDescent="0.2">
      <c r="A48" s="44">
        <v>46</v>
      </c>
      <c r="B48" s="44" t="s">
        <v>118</v>
      </c>
      <c r="C48" s="60">
        <v>65</v>
      </c>
      <c r="D48" s="60">
        <v>1</v>
      </c>
      <c r="E48" s="60">
        <v>356</v>
      </c>
      <c r="F48" s="60">
        <v>357</v>
      </c>
      <c r="G48" s="60">
        <v>357</v>
      </c>
      <c r="H48" s="60">
        <v>356</v>
      </c>
      <c r="I48" s="60">
        <v>357</v>
      </c>
      <c r="J48" s="60">
        <v>356</v>
      </c>
      <c r="K48" s="60">
        <v>357</v>
      </c>
      <c r="L48" s="60">
        <v>356</v>
      </c>
      <c r="M48" s="60">
        <v>355</v>
      </c>
      <c r="N48" s="60">
        <v>355</v>
      </c>
      <c r="O48" s="60">
        <v>355</v>
      </c>
      <c r="P48" s="60">
        <v>355</v>
      </c>
      <c r="Q48" s="61">
        <f t="shared" si="0"/>
        <v>356</v>
      </c>
    </row>
    <row r="49" spans="1:17" s="9" customFormat="1" ht="9.6" customHeight="1" x14ac:dyDescent="0.2">
      <c r="A49" s="44">
        <v>47</v>
      </c>
      <c r="B49" s="44" t="s">
        <v>118</v>
      </c>
      <c r="C49" s="60">
        <v>65</v>
      </c>
      <c r="D49" s="60">
        <v>2</v>
      </c>
      <c r="E49" s="60">
        <v>162</v>
      </c>
      <c r="F49" s="60">
        <v>162</v>
      </c>
      <c r="G49" s="60">
        <v>162</v>
      </c>
      <c r="H49" s="60">
        <v>162</v>
      </c>
      <c r="I49" s="60">
        <v>161</v>
      </c>
      <c r="J49" s="60">
        <v>160</v>
      </c>
      <c r="K49" s="60">
        <v>160</v>
      </c>
      <c r="L49" s="60">
        <v>160</v>
      </c>
      <c r="M49" s="60">
        <v>160</v>
      </c>
      <c r="N49" s="60">
        <v>160</v>
      </c>
      <c r="O49" s="60">
        <v>160</v>
      </c>
      <c r="P49" s="60">
        <v>161</v>
      </c>
      <c r="Q49" s="61">
        <f t="shared" si="0"/>
        <v>160.83333333333334</v>
      </c>
    </row>
    <row r="50" spans="1:17" s="9" customFormat="1" ht="9.6" customHeight="1" x14ac:dyDescent="0.2">
      <c r="A50" s="44">
        <v>48</v>
      </c>
      <c r="B50" s="44" t="s">
        <v>118</v>
      </c>
      <c r="C50" s="60">
        <v>65</v>
      </c>
      <c r="D50" s="60">
        <v>3</v>
      </c>
      <c r="E50" s="60">
        <v>162</v>
      </c>
      <c r="F50" s="60">
        <v>163</v>
      </c>
      <c r="G50" s="60">
        <v>161</v>
      </c>
      <c r="H50" s="60">
        <v>161</v>
      </c>
      <c r="I50" s="60">
        <v>161</v>
      </c>
      <c r="J50" s="60">
        <v>161</v>
      </c>
      <c r="K50" s="60">
        <v>161</v>
      </c>
      <c r="L50" s="60">
        <v>161</v>
      </c>
      <c r="M50" s="60">
        <v>161</v>
      </c>
      <c r="N50" s="60">
        <v>160</v>
      </c>
      <c r="O50" s="60">
        <v>159</v>
      </c>
      <c r="P50" s="60">
        <v>159</v>
      </c>
      <c r="Q50" s="61">
        <f t="shared" si="0"/>
        <v>160.83333333333334</v>
      </c>
    </row>
    <row r="51" spans="1:17" s="9" customFormat="1" ht="9.6" customHeight="1" x14ac:dyDescent="0.2">
      <c r="A51" s="44">
        <v>49</v>
      </c>
      <c r="B51" s="44" t="s">
        <v>118</v>
      </c>
      <c r="C51" s="60">
        <v>108</v>
      </c>
      <c r="D51" s="60">
        <v>1</v>
      </c>
      <c r="E51" s="60">
        <v>252</v>
      </c>
      <c r="F51" s="60">
        <v>252</v>
      </c>
      <c r="G51" s="60">
        <v>252</v>
      </c>
      <c r="H51" s="60">
        <v>252</v>
      </c>
      <c r="I51" s="60">
        <v>252</v>
      </c>
      <c r="J51" s="60">
        <v>255</v>
      </c>
      <c r="K51" s="60">
        <v>256</v>
      </c>
      <c r="L51" s="60">
        <v>255</v>
      </c>
      <c r="M51" s="60">
        <v>252</v>
      </c>
      <c r="N51" s="60">
        <v>252</v>
      </c>
      <c r="O51" s="60">
        <v>251</v>
      </c>
      <c r="P51" s="60">
        <v>251</v>
      </c>
      <c r="Q51" s="61">
        <f t="shared" si="0"/>
        <v>252.66666666666666</v>
      </c>
    </row>
    <row r="52" spans="1:17" s="9" customFormat="1" ht="9.6" customHeight="1" x14ac:dyDescent="0.2">
      <c r="A52" s="44">
        <v>50</v>
      </c>
      <c r="B52" s="44" t="s">
        <v>118</v>
      </c>
      <c r="C52" s="60">
        <v>112</v>
      </c>
      <c r="D52" s="60"/>
      <c r="E52" s="60">
        <v>139</v>
      </c>
      <c r="F52" s="60">
        <v>140</v>
      </c>
      <c r="G52" s="60">
        <v>140</v>
      </c>
      <c r="H52" s="60">
        <v>140</v>
      </c>
      <c r="I52" s="60">
        <v>140</v>
      </c>
      <c r="J52" s="60">
        <v>140</v>
      </c>
      <c r="K52" s="60">
        <v>140</v>
      </c>
      <c r="L52" s="60">
        <v>139</v>
      </c>
      <c r="M52" s="60">
        <v>139</v>
      </c>
      <c r="N52" s="60">
        <v>139</v>
      </c>
      <c r="O52" s="60">
        <v>139</v>
      </c>
      <c r="P52" s="60">
        <v>139</v>
      </c>
      <c r="Q52" s="61">
        <f t="shared" si="0"/>
        <v>139.5</v>
      </c>
    </row>
    <row r="53" spans="1:17" s="9" customFormat="1" ht="9.6" customHeight="1" x14ac:dyDescent="0.2">
      <c r="A53" s="44">
        <v>51</v>
      </c>
      <c r="B53" s="44" t="s">
        <v>118</v>
      </c>
      <c r="C53" s="60">
        <v>112</v>
      </c>
      <c r="D53" s="60">
        <v>1</v>
      </c>
      <c r="E53" s="60">
        <v>86</v>
      </c>
      <c r="F53" s="60">
        <v>86</v>
      </c>
      <c r="G53" s="60">
        <v>85</v>
      </c>
      <c r="H53" s="60">
        <v>86</v>
      </c>
      <c r="I53" s="60">
        <v>82</v>
      </c>
      <c r="J53" s="60">
        <v>82</v>
      </c>
      <c r="K53" s="60">
        <v>82</v>
      </c>
      <c r="L53" s="60">
        <v>82</v>
      </c>
      <c r="M53" s="60">
        <v>82</v>
      </c>
      <c r="N53" s="60">
        <v>82</v>
      </c>
      <c r="O53" s="60">
        <v>82</v>
      </c>
      <c r="P53" s="60">
        <v>82</v>
      </c>
      <c r="Q53" s="61">
        <f t="shared" si="0"/>
        <v>83.25</v>
      </c>
    </row>
    <row r="54" spans="1:17" s="9" customFormat="1" ht="9.6" customHeight="1" x14ac:dyDescent="0.2">
      <c r="A54" s="44">
        <v>52</v>
      </c>
      <c r="B54" s="44" t="s">
        <v>118</v>
      </c>
      <c r="C54" s="60">
        <v>114</v>
      </c>
      <c r="D54" s="60">
        <v>1</v>
      </c>
      <c r="E54" s="60">
        <v>63</v>
      </c>
      <c r="F54" s="60">
        <v>64</v>
      </c>
      <c r="G54" s="60">
        <v>64</v>
      </c>
      <c r="H54" s="60">
        <v>64</v>
      </c>
      <c r="I54" s="60">
        <v>64</v>
      </c>
      <c r="J54" s="60">
        <v>64</v>
      </c>
      <c r="K54" s="60">
        <v>64</v>
      </c>
      <c r="L54" s="60">
        <v>64</v>
      </c>
      <c r="M54" s="60">
        <v>64</v>
      </c>
      <c r="N54" s="60">
        <v>64</v>
      </c>
      <c r="O54" s="60">
        <v>64</v>
      </c>
      <c r="P54" s="60">
        <v>64</v>
      </c>
      <c r="Q54" s="61">
        <f t="shared" si="0"/>
        <v>63.916666666666664</v>
      </c>
    </row>
    <row r="55" spans="1:17" s="9" customFormat="1" ht="9.6" customHeight="1" x14ac:dyDescent="0.2">
      <c r="A55" s="44">
        <v>53</v>
      </c>
      <c r="B55" s="44" t="s">
        <v>118</v>
      </c>
      <c r="C55" s="60">
        <v>114</v>
      </c>
      <c r="D55" s="60">
        <v>2</v>
      </c>
      <c r="E55" s="60">
        <v>76</v>
      </c>
      <c r="F55" s="60">
        <v>76</v>
      </c>
      <c r="G55" s="60">
        <v>76</v>
      </c>
      <c r="H55" s="60">
        <v>74</v>
      </c>
      <c r="I55" s="60">
        <v>74</v>
      </c>
      <c r="J55" s="60">
        <v>73</v>
      </c>
      <c r="K55" s="60">
        <v>73</v>
      </c>
      <c r="L55" s="60">
        <v>73</v>
      </c>
      <c r="M55" s="60">
        <v>73</v>
      </c>
      <c r="N55" s="60">
        <v>72</v>
      </c>
      <c r="O55" s="60">
        <v>72</v>
      </c>
      <c r="P55" s="60">
        <v>72</v>
      </c>
      <c r="Q55" s="61">
        <f t="shared" si="0"/>
        <v>73.666666666666671</v>
      </c>
    </row>
    <row r="56" spans="1:17" s="9" customFormat="1" ht="9.6" customHeight="1" x14ac:dyDescent="0.2">
      <c r="A56" s="44">
        <v>54</v>
      </c>
      <c r="B56" s="44" t="s">
        <v>118</v>
      </c>
      <c r="C56" s="60">
        <v>116</v>
      </c>
      <c r="D56" s="60">
        <v>1</v>
      </c>
      <c r="E56" s="60">
        <v>91</v>
      </c>
      <c r="F56" s="60">
        <v>91</v>
      </c>
      <c r="G56" s="60">
        <v>91</v>
      </c>
      <c r="H56" s="60">
        <v>91</v>
      </c>
      <c r="I56" s="60">
        <v>91</v>
      </c>
      <c r="J56" s="60">
        <v>91</v>
      </c>
      <c r="K56" s="60">
        <v>91</v>
      </c>
      <c r="L56" s="60">
        <v>91</v>
      </c>
      <c r="M56" s="60">
        <v>90</v>
      </c>
      <c r="N56" s="60">
        <v>90</v>
      </c>
      <c r="O56" s="60">
        <v>88</v>
      </c>
      <c r="P56" s="60">
        <v>88</v>
      </c>
      <c r="Q56" s="61">
        <f t="shared" si="0"/>
        <v>90.333333333333329</v>
      </c>
    </row>
    <row r="57" spans="1:17" s="9" customFormat="1" ht="9.6" customHeight="1" x14ac:dyDescent="0.2">
      <c r="A57" s="44">
        <v>55</v>
      </c>
      <c r="B57" s="44" t="s">
        <v>118</v>
      </c>
      <c r="C57" s="60">
        <v>118</v>
      </c>
      <c r="D57" s="60">
        <v>2</v>
      </c>
      <c r="E57" s="60">
        <v>67</v>
      </c>
      <c r="F57" s="60">
        <v>67</v>
      </c>
      <c r="G57" s="60">
        <v>67</v>
      </c>
      <c r="H57" s="60">
        <v>67</v>
      </c>
      <c r="I57" s="60">
        <v>67</v>
      </c>
      <c r="J57" s="60">
        <v>67</v>
      </c>
      <c r="K57" s="60">
        <v>67</v>
      </c>
      <c r="L57" s="60">
        <v>67</v>
      </c>
      <c r="M57" s="60">
        <v>67</v>
      </c>
      <c r="N57" s="60">
        <v>67</v>
      </c>
      <c r="O57" s="60">
        <v>67</v>
      </c>
      <c r="P57" s="60">
        <v>67</v>
      </c>
      <c r="Q57" s="61">
        <f t="shared" si="0"/>
        <v>67</v>
      </c>
    </row>
    <row r="58" spans="1:17" s="9" customFormat="1" ht="9.6" customHeight="1" x14ac:dyDescent="0.2">
      <c r="A58" s="44">
        <v>56</v>
      </c>
      <c r="B58" s="44" t="s">
        <v>119</v>
      </c>
      <c r="C58" s="60">
        <v>19</v>
      </c>
      <c r="D58" s="60" t="s">
        <v>116</v>
      </c>
      <c r="E58" s="60">
        <v>62</v>
      </c>
      <c r="F58" s="60">
        <v>62</v>
      </c>
      <c r="G58" s="60">
        <v>61</v>
      </c>
      <c r="H58" s="60">
        <v>61</v>
      </c>
      <c r="I58" s="60">
        <v>61</v>
      </c>
      <c r="J58" s="60">
        <v>61</v>
      </c>
      <c r="K58" s="60">
        <v>62</v>
      </c>
      <c r="L58" s="60">
        <v>61</v>
      </c>
      <c r="M58" s="60">
        <v>60</v>
      </c>
      <c r="N58" s="60">
        <v>60</v>
      </c>
      <c r="O58" s="60">
        <v>61</v>
      </c>
      <c r="P58" s="60">
        <v>61</v>
      </c>
      <c r="Q58" s="61">
        <f t="shared" si="0"/>
        <v>61.083333333333336</v>
      </c>
    </row>
    <row r="59" spans="1:17" s="9" customFormat="1" ht="9.6" customHeight="1" x14ac:dyDescent="0.2">
      <c r="A59" s="44">
        <v>57</v>
      </c>
      <c r="B59" s="44" t="s">
        <v>119</v>
      </c>
      <c r="C59" s="60">
        <v>21</v>
      </c>
      <c r="D59" s="60" t="s">
        <v>116</v>
      </c>
      <c r="E59" s="60">
        <v>82</v>
      </c>
      <c r="F59" s="60">
        <v>82</v>
      </c>
      <c r="G59" s="60">
        <v>82</v>
      </c>
      <c r="H59" s="60">
        <v>82</v>
      </c>
      <c r="I59" s="60">
        <v>82</v>
      </c>
      <c r="J59" s="60">
        <v>80</v>
      </c>
      <c r="K59" s="60">
        <v>80</v>
      </c>
      <c r="L59" s="60">
        <v>80</v>
      </c>
      <c r="M59" s="60">
        <v>81</v>
      </c>
      <c r="N59" s="60">
        <v>79</v>
      </c>
      <c r="O59" s="60">
        <v>79</v>
      </c>
      <c r="P59" s="60">
        <v>79</v>
      </c>
      <c r="Q59" s="61">
        <f t="shared" si="0"/>
        <v>80.666666666666671</v>
      </c>
    </row>
    <row r="60" spans="1:17" s="9" customFormat="1" ht="14.45" customHeight="1" x14ac:dyDescent="0.2">
      <c r="A60" s="46"/>
      <c r="B60" s="53" t="s">
        <v>134</v>
      </c>
      <c r="C60" s="59"/>
      <c r="D60" s="59"/>
      <c r="E60" s="62">
        <f>SUM(E4:E59)</f>
        <v>7463</v>
      </c>
      <c r="F60" s="62">
        <f t="shared" ref="F60:P60" si="2">SUM(F4:F59)</f>
        <v>7485</v>
      </c>
      <c r="G60" s="62">
        <f t="shared" si="2"/>
        <v>7481</v>
      </c>
      <c r="H60" s="62">
        <f t="shared" si="2"/>
        <v>7476</v>
      </c>
      <c r="I60" s="62">
        <f t="shared" si="2"/>
        <v>7467</v>
      </c>
      <c r="J60" s="62">
        <f t="shared" si="2"/>
        <v>7461</v>
      </c>
      <c r="K60" s="62">
        <f t="shared" si="2"/>
        <v>7406</v>
      </c>
      <c r="L60" s="62">
        <f t="shared" si="2"/>
        <v>7399</v>
      </c>
      <c r="M60" s="62">
        <f t="shared" si="2"/>
        <v>7384</v>
      </c>
      <c r="N60" s="62">
        <f t="shared" si="2"/>
        <v>7374</v>
      </c>
      <c r="O60" s="62">
        <f t="shared" si="2"/>
        <v>7362</v>
      </c>
      <c r="P60" s="62">
        <f t="shared" si="2"/>
        <v>7358</v>
      </c>
      <c r="Q60" s="63">
        <f t="shared" si="0"/>
        <v>7426.333333333333</v>
      </c>
    </row>
    <row r="61" spans="1:17" s="9" customFormat="1" ht="9.6" customHeight="1" x14ac:dyDescent="0.2"/>
    <row r="62" spans="1:17" s="9" customFormat="1" ht="9.6" customHeight="1" x14ac:dyDescent="0.2"/>
    <row r="63" spans="1:17" s="9" customFormat="1" ht="9.6" customHeight="1" x14ac:dyDescent="0.2"/>
    <row r="64" spans="1:17" s="9" customFormat="1" ht="9.6" customHeight="1" x14ac:dyDescent="0.2">
      <c r="A64" s="44">
        <v>1</v>
      </c>
      <c r="B64" s="45" t="s">
        <v>118</v>
      </c>
      <c r="C64" s="49">
        <v>116</v>
      </c>
      <c r="D64" s="56"/>
      <c r="E64" s="44">
        <v>65</v>
      </c>
      <c r="F64" s="44">
        <v>65</v>
      </c>
      <c r="G64" s="44">
        <v>65</v>
      </c>
      <c r="H64" s="44">
        <v>64</v>
      </c>
      <c r="I64" s="44">
        <v>64</v>
      </c>
      <c r="J64" s="44">
        <v>64</v>
      </c>
      <c r="K64" s="44">
        <v>64</v>
      </c>
      <c r="L64" s="44">
        <v>64</v>
      </c>
      <c r="M64" s="44">
        <v>64</v>
      </c>
      <c r="N64" s="44">
        <v>64</v>
      </c>
      <c r="O64" s="44">
        <v>64</v>
      </c>
      <c r="P64" s="44">
        <v>64</v>
      </c>
      <c r="Q64" s="48">
        <f>SUM(E64:P64)/12</f>
        <v>64.25</v>
      </c>
    </row>
    <row r="65" spans="1:17" s="9" customFormat="1" ht="9.6" customHeight="1" x14ac:dyDescent="0.2">
      <c r="A65" s="44">
        <v>2</v>
      </c>
      <c r="B65" s="45" t="s">
        <v>133</v>
      </c>
      <c r="C65" s="49">
        <v>19</v>
      </c>
      <c r="D65" s="56"/>
      <c r="E65" s="44">
        <v>3</v>
      </c>
      <c r="F65" s="44">
        <v>3</v>
      </c>
      <c r="G65" s="44">
        <v>3</v>
      </c>
      <c r="H65" s="44">
        <v>3</v>
      </c>
      <c r="I65" s="44">
        <v>3</v>
      </c>
      <c r="J65" s="44">
        <v>3</v>
      </c>
      <c r="K65" s="44">
        <v>3</v>
      </c>
      <c r="L65" s="44">
        <v>3</v>
      </c>
      <c r="M65" s="44">
        <v>3</v>
      </c>
      <c r="N65" s="44">
        <v>3</v>
      </c>
      <c r="O65" s="44">
        <v>3</v>
      </c>
      <c r="P65" s="44">
        <v>3</v>
      </c>
      <c r="Q65" s="48">
        <f t="shared" ref="Q65:Q67" si="3">SUM(E65:P65)/12</f>
        <v>3</v>
      </c>
    </row>
    <row r="66" spans="1:17" s="9" customFormat="1" ht="9.6" customHeight="1" x14ac:dyDescent="0.2">
      <c r="A66" s="44">
        <v>3</v>
      </c>
      <c r="B66" s="45" t="s">
        <v>133</v>
      </c>
      <c r="C66" s="49">
        <v>21</v>
      </c>
      <c r="D66" s="56"/>
      <c r="E66" s="44">
        <v>4</v>
      </c>
      <c r="F66" s="44">
        <v>4</v>
      </c>
      <c r="G66" s="44">
        <v>4</v>
      </c>
      <c r="H66" s="44">
        <v>4</v>
      </c>
      <c r="I66" s="44">
        <v>4</v>
      </c>
      <c r="J66" s="44">
        <v>4</v>
      </c>
      <c r="K66" s="44">
        <v>4</v>
      </c>
      <c r="L66" s="44">
        <v>4</v>
      </c>
      <c r="M66" s="44">
        <v>4</v>
      </c>
      <c r="N66" s="44">
        <v>4</v>
      </c>
      <c r="O66" s="44">
        <v>4</v>
      </c>
      <c r="P66" s="44">
        <v>4</v>
      </c>
      <c r="Q66" s="48">
        <f t="shared" si="3"/>
        <v>4</v>
      </c>
    </row>
    <row r="67" spans="1:17" s="9" customFormat="1" ht="9.6" customHeight="1" x14ac:dyDescent="0.2">
      <c r="A67" s="56"/>
      <c r="B67" s="57" t="s">
        <v>134</v>
      </c>
      <c r="C67" s="56"/>
      <c r="D67" s="56"/>
      <c r="E67" s="44">
        <f>SUM(E64:E66)</f>
        <v>72</v>
      </c>
      <c r="F67" s="44">
        <f t="shared" ref="F67:P67" si="4">SUM(F64:F66)</f>
        <v>72</v>
      </c>
      <c r="G67" s="44">
        <f t="shared" si="4"/>
        <v>72</v>
      </c>
      <c r="H67" s="44">
        <f t="shared" si="4"/>
        <v>71</v>
      </c>
      <c r="I67" s="44">
        <f t="shared" si="4"/>
        <v>71</v>
      </c>
      <c r="J67" s="44">
        <f t="shared" si="4"/>
        <v>71</v>
      </c>
      <c r="K67" s="44">
        <f t="shared" si="4"/>
        <v>71</v>
      </c>
      <c r="L67" s="44">
        <f t="shared" si="4"/>
        <v>71</v>
      </c>
      <c r="M67" s="44">
        <f t="shared" si="4"/>
        <v>71</v>
      </c>
      <c r="N67" s="44">
        <f t="shared" si="4"/>
        <v>71</v>
      </c>
      <c r="O67" s="44">
        <f t="shared" si="4"/>
        <v>71</v>
      </c>
      <c r="P67" s="44">
        <f t="shared" si="4"/>
        <v>71</v>
      </c>
      <c r="Q67" s="48">
        <f t="shared" si="3"/>
        <v>71.25</v>
      </c>
    </row>
    <row r="69" spans="1:17" x14ac:dyDescent="0.2">
      <c r="N69" s="51">
        <f>N60+N67</f>
        <v>7445</v>
      </c>
      <c r="O69" s="51">
        <f>O60+O67</f>
        <v>7433</v>
      </c>
      <c r="P69" s="51">
        <f>P60+P67</f>
        <v>7429</v>
      </c>
    </row>
  </sheetData>
  <mergeCells count="1">
    <mergeCell ref="A1:Q1"/>
  </mergeCells>
  <pageMargins left="0.31496062992125984" right="0.11811023622047245" top="0.15748031496062992" bottom="0.15748031496062992" header="0.31496062992125984" footer="0.31496062992125984"/>
  <pageSetup paperSize="9" scale="90" orientation="landscape" horizontalDpi="0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2"/>
  <sheetViews>
    <sheetView topLeftCell="A4" zoomScaleNormal="100" workbookViewId="0">
      <selection activeCell="L39" sqref="L39"/>
    </sheetView>
  </sheetViews>
  <sheetFormatPr defaultRowHeight="14.25" x14ac:dyDescent="0.2"/>
  <cols>
    <col min="1" max="1" width="5" customWidth="1"/>
    <col min="2" max="2" width="21.5" customWidth="1"/>
    <col min="3" max="3" width="5.75" customWidth="1"/>
    <col min="4" max="4" width="4.75" customWidth="1"/>
    <col min="5" max="5" width="13.5" hidden="1" customWidth="1"/>
    <col min="6" max="6" width="13" customWidth="1"/>
    <col min="7" max="7" width="13.25" customWidth="1"/>
    <col min="8" max="8" width="14.75" customWidth="1"/>
    <col min="9" max="9" width="13.625" hidden="1" customWidth="1"/>
  </cols>
  <sheetData>
    <row r="2" spans="1:9" ht="24.6" customHeight="1" x14ac:dyDescent="0.2">
      <c r="A2" s="761" t="s">
        <v>164</v>
      </c>
      <c r="B2" s="761"/>
      <c r="C2" s="761"/>
      <c r="D2" s="761"/>
      <c r="E2" s="761"/>
      <c r="F2" s="761"/>
      <c r="G2" s="761"/>
      <c r="H2" s="761"/>
    </row>
    <row r="3" spans="1:9" ht="24.6" customHeight="1" x14ac:dyDescent="0.2">
      <c r="A3" s="761" t="s">
        <v>165</v>
      </c>
      <c r="B3" s="761"/>
      <c r="C3" s="761"/>
      <c r="D3" s="761"/>
      <c r="E3" s="761"/>
      <c r="F3" s="761"/>
      <c r="G3" s="761"/>
      <c r="H3" s="761"/>
    </row>
    <row r="4" spans="1:9" ht="22.9" customHeight="1" x14ac:dyDescent="0.2">
      <c r="A4" s="761" t="s">
        <v>168</v>
      </c>
      <c r="B4" s="761"/>
      <c r="C4" s="761"/>
      <c r="D4" s="761"/>
      <c r="E4" s="761"/>
      <c r="F4" s="761"/>
      <c r="G4" s="761"/>
      <c r="H4" s="761"/>
    </row>
    <row r="5" spans="1:9" ht="13.9" customHeight="1" x14ac:dyDescent="0.2"/>
    <row r="6" spans="1:9" ht="58.9" customHeight="1" x14ac:dyDescent="0.25">
      <c r="A6" s="174" t="s">
        <v>160</v>
      </c>
      <c r="B6" s="175" t="s">
        <v>161</v>
      </c>
      <c r="C6" s="175" t="s">
        <v>162</v>
      </c>
      <c r="D6" s="175" t="s">
        <v>163</v>
      </c>
      <c r="E6" s="176" t="s">
        <v>166</v>
      </c>
      <c r="F6" s="177" t="s">
        <v>169</v>
      </c>
      <c r="G6" s="177" t="s">
        <v>170</v>
      </c>
      <c r="H6" s="188" t="s">
        <v>171</v>
      </c>
      <c r="I6" s="188" t="s">
        <v>167</v>
      </c>
    </row>
    <row r="7" spans="1:9" ht="16.149999999999999" customHeight="1" x14ac:dyDescent="0.2">
      <c r="A7" s="178">
        <v>1</v>
      </c>
      <c r="B7" s="179" t="s">
        <v>114</v>
      </c>
      <c r="C7" s="180">
        <v>64</v>
      </c>
      <c r="D7" s="180"/>
      <c r="E7" s="228">
        <v>64041.4</v>
      </c>
      <c r="F7" s="192">
        <v>237806</v>
      </c>
      <c r="G7" s="220">
        <v>227656.95999999999</v>
      </c>
      <c r="H7" s="193">
        <v>0</v>
      </c>
      <c r="I7" s="227">
        <f>F7-G7-E7</f>
        <v>-53892.359999999993</v>
      </c>
    </row>
    <row r="8" spans="1:9" ht="16.149999999999999" customHeight="1" x14ac:dyDescent="0.2">
      <c r="A8" s="178">
        <v>2</v>
      </c>
      <c r="B8" s="179" t="s">
        <v>115</v>
      </c>
      <c r="C8" s="180">
        <v>10</v>
      </c>
      <c r="D8" s="180" t="s">
        <v>116</v>
      </c>
      <c r="E8" s="229">
        <v>-737025.69</v>
      </c>
      <c r="F8" s="192">
        <v>448257.26</v>
      </c>
      <c r="G8" s="220">
        <v>323059.39</v>
      </c>
      <c r="H8" s="193">
        <v>52800</v>
      </c>
      <c r="I8" s="194">
        <f>F8-G8-E8</f>
        <v>862223.55999999994</v>
      </c>
    </row>
    <row r="9" spans="1:9" ht="16.149999999999999" customHeight="1" x14ac:dyDescent="0.2">
      <c r="A9" s="178">
        <v>3</v>
      </c>
      <c r="B9" s="179" t="s">
        <v>117</v>
      </c>
      <c r="C9" s="181">
        <v>13</v>
      </c>
      <c r="D9" s="181">
        <v>1</v>
      </c>
      <c r="E9" s="230">
        <v>80209.86</v>
      </c>
      <c r="F9" s="192">
        <v>359401.31</v>
      </c>
      <c r="G9" s="220">
        <v>349565.45</v>
      </c>
      <c r="H9" s="193">
        <v>300983</v>
      </c>
      <c r="I9" s="227">
        <f>F9-G9-E9</f>
        <v>-70374.000000000015</v>
      </c>
    </row>
    <row r="10" spans="1:9" ht="16.149999999999999" customHeight="1" x14ac:dyDescent="0.2">
      <c r="A10" s="178">
        <v>5</v>
      </c>
      <c r="B10" s="179" t="s">
        <v>117</v>
      </c>
      <c r="C10" s="181">
        <v>15</v>
      </c>
      <c r="D10" s="181">
        <v>4</v>
      </c>
      <c r="E10" s="231">
        <v>-273031.62</v>
      </c>
      <c r="F10" s="192">
        <v>682020.77</v>
      </c>
      <c r="G10" s="220">
        <v>681321.93</v>
      </c>
      <c r="H10" s="193">
        <v>315831</v>
      </c>
      <c r="I10" s="194">
        <f t="shared" ref="I10:I26" si="0">F10-G10-E10</f>
        <v>273730.45999999996</v>
      </c>
    </row>
    <row r="11" spans="1:9" ht="16.149999999999999" customHeight="1" x14ac:dyDescent="0.2">
      <c r="A11" s="178">
        <v>6</v>
      </c>
      <c r="B11" s="179" t="s">
        <v>117</v>
      </c>
      <c r="C11" s="181">
        <v>43</v>
      </c>
      <c r="D11" s="181">
        <v>1</v>
      </c>
      <c r="E11" s="231">
        <v>-14212.62</v>
      </c>
      <c r="F11" s="192">
        <v>380715.12</v>
      </c>
      <c r="G11" s="220">
        <v>321659.34000000003</v>
      </c>
      <c r="H11" s="193">
        <v>288131</v>
      </c>
      <c r="I11" s="194">
        <f t="shared" si="0"/>
        <v>73268.399999999965</v>
      </c>
    </row>
    <row r="12" spans="1:9" ht="16.149999999999999" customHeight="1" x14ac:dyDescent="0.2">
      <c r="A12" s="178">
        <v>7</v>
      </c>
      <c r="B12" s="179" t="s">
        <v>117</v>
      </c>
      <c r="C12" s="181">
        <v>45</v>
      </c>
      <c r="D12" s="181">
        <v>1</v>
      </c>
      <c r="E12" s="231">
        <v>-906395.79</v>
      </c>
      <c r="F12" s="192">
        <v>942138.24</v>
      </c>
      <c r="G12" s="220">
        <v>890261</v>
      </c>
      <c r="H12" s="193">
        <v>11658</v>
      </c>
      <c r="I12" s="194">
        <f t="shared" si="0"/>
        <v>958273.03</v>
      </c>
    </row>
    <row r="13" spans="1:9" ht="16.149999999999999" customHeight="1" x14ac:dyDescent="0.2">
      <c r="A13" s="178">
        <v>8</v>
      </c>
      <c r="B13" s="179" t="s">
        <v>117</v>
      </c>
      <c r="C13" s="181">
        <v>47</v>
      </c>
      <c r="D13" s="181"/>
      <c r="E13" s="231">
        <v>-1006310.3</v>
      </c>
      <c r="F13" s="192">
        <v>1630040.02</v>
      </c>
      <c r="G13" s="220">
        <v>1507680.31</v>
      </c>
      <c r="H13" s="193">
        <v>580356</v>
      </c>
      <c r="I13" s="194">
        <f t="shared" si="0"/>
        <v>1128670.01</v>
      </c>
    </row>
    <row r="14" spans="1:9" ht="16.149999999999999" customHeight="1" x14ac:dyDescent="0.2">
      <c r="A14" s="178">
        <v>9</v>
      </c>
      <c r="B14" s="179" t="s">
        <v>117</v>
      </c>
      <c r="C14" s="180">
        <v>49</v>
      </c>
      <c r="D14" s="180"/>
      <c r="E14" s="231">
        <v>-153783.79999999999</v>
      </c>
      <c r="F14" s="192">
        <v>723745.6</v>
      </c>
      <c r="G14" s="220">
        <v>657384.91</v>
      </c>
      <c r="H14" s="193">
        <v>152400</v>
      </c>
      <c r="I14" s="194">
        <f t="shared" si="0"/>
        <v>220144.48999999993</v>
      </c>
    </row>
    <row r="15" spans="1:9" ht="16.149999999999999" customHeight="1" x14ac:dyDescent="0.2">
      <c r="A15" s="178">
        <v>10</v>
      </c>
      <c r="B15" s="179" t="s">
        <v>117</v>
      </c>
      <c r="C15" s="181">
        <v>51</v>
      </c>
      <c r="D15" s="181"/>
      <c r="E15" s="231">
        <v>-2075183.17</v>
      </c>
      <c r="F15" s="192">
        <v>1642032.6</v>
      </c>
      <c r="G15" s="220">
        <v>1543308.01</v>
      </c>
      <c r="H15" s="193">
        <v>112132</v>
      </c>
      <c r="I15" s="194">
        <f t="shared" si="0"/>
        <v>2173907.7599999998</v>
      </c>
    </row>
    <row r="16" spans="1:9" ht="16.149999999999999" customHeight="1" x14ac:dyDescent="0.2">
      <c r="A16" s="178">
        <v>11</v>
      </c>
      <c r="B16" s="179" t="s">
        <v>117</v>
      </c>
      <c r="C16" s="181">
        <v>51</v>
      </c>
      <c r="D16" s="181">
        <v>2</v>
      </c>
      <c r="E16" s="231">
        <v>-673845.83</v>
      </c>
      <c r="F16" s="192">
        <v>392139.88</v>
      </c>
      <c r="G16" s="220">
        <v>353832.27</v>
      </c>
      <c r="H16" s="193">
        <v>7041</v>
      </c>
      <c r="I16" s="194">
        <f t="shared" si="0"/>
        <v>712153.44</v>
      </c>
    </row>
    <row r="17" spans="1:9" ht="16.149999999999999" customHeight="1" x14ac:dyDescent="0.2">
      <c r="A17" s="178">
        <v>12</v>
      </c>
      <c r="B17" s="179" t="s">
        <v>117</v>
      </c>
      <c r="C17" s="180">
        <v>53</v>
      </c>
      <c r="D17" s="180"/>
      <c r="E17" s="231">
        <v>-400900.18</v>
      </c>
      <c r="F17" s="192">
        <v>748875.35</v>
      </c>
      <c r="G17" s="220">
        <v>759348.36</v>
      </c>
      <c r="H17" s="193">
        <v>2097</v>
      </c>
      <c r="I17" s="194">
        <f t="shared" si="0"/>
        <v>390427.17</v>
      </c>
    </row>
    <row r="18" spans="1:9" ht="16.149999999999999" customHeight="1" x14ac:dyDescent="0.2">
      <c r="A18" s="178">
        <v>13</v>
      </c>
      <c r="B18" s="179" t="s">
        <v>117</v>
      </c>
      <c r="C18" s="181">
        <v>55</v>
      </c>
      <c r="D18" s="181"/>
      <c r="E18" s="231">
        <v>-399509.28</v>
      </c>
      <c r="F18" s="192">
        <v>1631326.31</v>
      </c>
      <c r="G18" s="220">
        <v>1512325.46</v>
      </c>
      <c r="H18" s="193">
        <v>589917</v>
      </c>
      <c r="I18" s="194">
        <f t="shared" si="0"/>
        <v>518510.13000000012</v>
      </c>
    </row>
    <row r="19" spans="1:9" ht="16.149999999999999" customHeight="1" x14ac:dyDescent="0.2">
      <c r="A19" s="178">
        <v>14</v>
      </c>
      <c r="B19" s="179" t="s">
        <v>117</v>
      </c>
      <c r="C19" s="181">
        <v>55</v>
      </c>
      <c r="D19" s="181">
        <v>1</v>
      </c>
      <c r="E19" s="231">
        <v>-393696.66</v>
      </c>
      <c r="F19" s="192">
        <v>1152771.1200000001</v>
      </c>
      <c r="G19" s="220">
        <v>1102271.82</v>
      </c>
      <c r="H19" s="193">
        <v>242000</v>
      </c>
      <c r="I19" s="194">
        <f t="shared" si="0"/>
        <v>444195.96</v>
      </c>
    </row>
    <row r="20" spans="1:9" ht="16.149999999999999" customHeight="1" x14ac:dyDescent="0.2">
      <c r="A20" s="178">
        <v>15</v>
      </c>
      <c r="B20" s="179" t="s">
        <v>117</v>
      </c>
      <c r="C20" s="181">
        <v>55</v>
      </c>
      <c r="D20" s="181">
        <v>2</v>
      </c>
      <c r="E20" s="232">
        <v>-177018.01</v>
      </c>
      <c r="F20" s="192">
        <v>809358.95</v>
      </c>
      <c r="G20" s="220">
        <v>791704</v>
      </c>
      <c r="H20" s="193">
        <v>4455</v>
      </c>
      <c r="I20" s="194">
        <f t="shared" si="0"/>
        <v>194672.95999999996</v>
      </c>
    </row>
    <row r="21" spans="1:9" ht="16.149999999999999" customHeight="1" x14ac:dyDescent="0.2">
      <c r="A21" s="178">
        <v>16</v>
      </c>
      <c r="B21" s="179" t="s">
        <v>117</v>
      </c>
      <c r="C21" s="181">
        <v>55</v>
      </c>
      <c r="D21" s="181">
        <v>3</v>
      </c>
      <c r="E21" s="233">
        <v>-471292.25</v>
      </c>
      <c r="F21" s="237">
        <v>826329.68</v>
      </c>
      <c r="G21" s="238">
        <v>758408.38</v>
      </c>
      <c r="H21" s="239">
        <v>16552</v>
      </c>
      <c r="I21" s="194">
        <f t="shared" si="0"/>
        <v>539213.55000000005</v>
      </c>
    </row>
    <row r="22" spans="1:9" ht="16.149999999999999" customHeight="1" x14ac:dyDescent="0.2">
      <c r="A22" s="178">
        <v>17</v>
      </c>
      <c r="B22" s="179" t="s">
        <v>117</v>
      </c>
      <c r="C22" s="181">
        <v>55</v>
      </c>
      <c r="D22" s="181">
        <v>4</v>
      </c>
      <c r="E22" s="230">
        <v>528450.12</v>
      </c>
      <c r="F22" s="192">
        <v>1643657.96</v>
      </c>
      <c r="G22" s="220">
        <v>1555422.78</v>
      </c>
      <c r="H22" s="193">
        <v>501327</v>
      </c>
      <c r="I22" s="227">
        <f t="shared" si="0"/>
        <v>-440214.94000000006</v>
      </c>
    </row>
    <row r="23" spans="1:9" ht="16.149999999999999" customHeight="1" x14ac:dyDescent="0.2">
      <c r="A23" s="178">
        <v>18</v>
      </c>
      <c r="B23" s="179" t="s">
        <v>117</v>
      </c>
      <c r="C23" s="181">
        <v>57</v>
      </c>
      <c r="D23" s="181">
        <v>2</v>
      </c>
      <c r="E23" s="234">
        <v>172016.11</v>
      </c>
      <c r="F23" s="192">
        <v>405736.27</v>
      </c>
      <c r="G23" s="220">
        <v>400318.99</v>
      </c>
      <c r="H23" s="193">
        <v>5664</v>
      </c>
      <c r="I23" s="227">
        <f t="shared" si="0"/>
        <v>-166598.82999999996</v>
      </c>
    </row>
    <row r="24" spans="1:9" ht="16.149999999999999" customHeight="1" x14ac:dyDescent="0.2">
      <c r="A24" s="178">
        <v>19</v>
      </c>
      <c r="B24" s="179" t="s">
        <v>117</v>
      </c>
      <c r="C24" s="181">
        <v>57</v>
      </c>
      <c r="D24" s="181">
        <v>3</v>
      </c>
      <c r="E24" s="235">
        <v>-93608.36</v>
      </c>
      <c r="F24" s="192">
        <v>428675.17</v>
      </c>
      <c r="G24" s="220">
        <v>378567.21</v>
      </c>
      <c r="H24" s="193">
        <v>1502</v>
      </c>
      <c r="I24" s="194">
        <f t="shared" si="0"/>
        <v>143716.31999999995</v>
      </c>
    </row>
    <row r="25" spans="1:9" ht="16.149999999999999" customHeight="1" x14ac:dyDescent="0.2">
      <c r="A25" s="178">
        <v>20</v>
      </c>
      <c r="B25" s="179" t="s">
        <v>117</v>
      </c>
      <c r="C25" s="181">
        <v>59</v>
      </c>
      <c r="D25" s="181">
        <v>1</v>
      </c>
      <c r="E25" s="230">
        <v>133234.59</v>
      </c>
      <c r="F25" s="192">
        <v>852910.61</v>
      </c>
      <c r="G25" s="220">
        <v>781945.52</v>
      </c>
      <c r="H25" s="193">
        <v>28699</v>
      </c>
      <c r="I25" s="227">
        <f t="shared" si="0"/>
        <v>-62269.500000000029</v>
      </c>
    </row>
    <row r="26" spans="1:9" ht="16.149999999999999" customHeight="1" x14ac:dyDescent="0.2">
      <c r="A26" s="178">
        <v>21</v>
      </c>
      <c r="B26" s="179" t="s">
        <v>117</v>
      </c>
      <c r="C26" s="180">
        <v>63</v>
      </c>
      <c r="D26" s="180"/>
      <c r="E26" s="231">
        <v>-262780.37</v>
      </c>
      <c r="F26" s="192">
        <v>678821.72</v>
      </c>
      <c r="G26" s="220">
        <v>561123.05000000005</v>
      </c>
      <c r="H26" s="193">
        <v>10272</v>
      </c>
      <c r="I26" s="194">
        <f t="shared" si="0"/>
        <v>380479.03999999992</v>
      </c>
    </row>
    <row r="27" spans="1:9" ht="16.149999999999999" customHeight="1" x14ac:dyDescent="0.2">
      <c r="A27" s="178">
        <v>22</v>
      </c>
      <c r="B27" s="179" t="s">
        <v>117</v>
      </c>
      <c r="C27" s="181">
        <v>65</v>
      </c>
      <c r="D27" s="181"/>
      <c r="E27" s="231">
        <v>-505887.36</v>
      </c>
      <c r="F27" s="192">
        <v>1233449.6299999999</v>
      </c>
      <c r="G27" s="220">
        <v>1214080.32</v>
      </c>
      <c r="H27" s="193">
        <v>178227</v>
      </c>
      <c r="I27" s="194">
        <f t="shared" ref="I27:I59" si="1">F27-G27-E27</f>
        <v>525256.66999999981</v>
      </c>
    </row>
    <row r="28" spans="1:9" ht="16.149999999999999" customHeight="1" x14ac:dyDescent="0.2">
      <c r="A28" s="178">
        <v>23</v>
      </c>
      <c r="B28" s="179" t="s">
        <v>117</v>
      </c>
      <c r="C28" s="181">
        <v>65</v>
      </c>
      <c r="D28" s="181">
        <v>2</v>
      </c>
      <c r="E28" s="236">
        <v>65185.48</v>
      </c>
      <c r="F28" s="192">
        <v>389838.92</v>
      </c>
      <c r="G28" s="220">
        <v>369861.65</v>
      </c>
      <c r="H28" s="193">
        <v>33274</v>
      </c>
      <c r="I28" s="227">
        <f t="shared" si="1"/>
        <v>-45208.210000000043</v>
      </c>
    </row>
    <row r="29" spans="1:9" ht="16.149999999999999" customHeight="1" x14ac:dyDescent="0.2">
      <c r="A29" s="178">
        <v>24</v>
      </c>
      <c r="B29" s="179" t="s">
        <v>117</v>
      </c>
      <c r="C29" s="181">
        <v>65</v>
      </c>
      <c r="D29" s="181">
        <v>3</v>
      </c>
      <c r="E29" s="236">
        <v>141840.69</v>
      </c>
      <c r="F29" s="192">
        <v>412668.67</v>
      </c>
      <c r="G29" s="220">
        <v>440630.1</v>
      </c>
      <c r="H29" s="193">
        <v>10519</v>
      </c>
      <c r="I29" s="227">
        <f t="shared" si="1"/>
        <v>-169802.12</v>
      </c>
    </row>
    <row r="30" spans="1:9" ht="16.149999999999999" customHeight="1" x14ac:dyDescent="0.2">
      <c r="A30" s="178">
        <v>25</v>
      </c>
      <c r="B30" s="179" t="s">
        <v>117</v>
      </c>
      <c r="C30" s="181">
        <v>67</v>
      </c>
      <c r="D30" s="181"/>
      <c r="E30" s="231">
        <v>-236604.7</v>
      </c>
      <c r="F30" s="192">
        <v>1217886.74</v>
      </c>
      <c r="G30" s="220">
        <v>1137763.0900000001</v>
      </c>
      <c r="H30" s="193">
        <v>78329</v>
      </c>
      <c r="I30" s="194">
        <f t="shared" si="1"/>
        <v>316728.34999999992</v>
      </c>
    </row>
    <row r="31" spans="1:9" ht="16.149999999999999" customHeight="1" x14ac:dyDescent="0.2">
      <c r="A31" s="178">
        <v>26</v>
      </c>
      <c r="B31" s="179" t="s">
        <v>117</v>
      </c>
      <c r="C31" s="180">
        <v>69</v>
      </c>
      <c r="D31" s="180"/>
      <c r="E31" s="231">
        <v>-375779.56</v>
      </c>
      <c r="F31" s="192">
        <v>713992.44</v>
      </c>
      <c r="G31" s="220">
        <v>731102.85</v>
      </c>
      <c r="H31" s="193">
        <v>8486</v>
      </c>
      <c r="I31" s="194">
        <f t="shared" si="1"/>
        <v>358669.14999999997</v>
      </c>
    </row>
    <row r="32" spans="1:9" ht="16.149999999999999" customHeight="1" x14ac:dyDescent="0.2">
      <c r="A32" s="178">
        <v>27</v>
      </c>
      <c r="B32" s="179" t="s">
        <v>117</v>
      </c>
      <c r="C32" s="181">
        <v>71</v>
      </c>
      <c r="D32" s="181"/>
      <c r="E32" s="231">
        <v>-1483580.02</v>
      </c>
      <c r="F32" s="192">
        <v>3377575.15</v>
      </c>
      <c r="G32" s="220">
        <v>3109587.7</v>
      </c>
      <c r="H32" s="193">
        <v>496362</v>
      </c>
      <c r="I32" s="194">
        <f t="shared" si="1"/>
        <v>1751567.4699999997</v>
      </c>
    </row>
    <row r="33" spans="1:9" ht="16.149999999999999" customHeight="1" x14ac:dyDescent="0.2">
      <c r="A33" s="178">
        <v>28</v>
      </c>
      <c r="B33" s="179" t="s">
        <v>117</v>
      </c>
      <c r="C33" s="181">
        <v>71</v>
      </c>
      <c r="D33" s="181">
        <v>3</v>
      </c>
      <c r="E33" s="231">
        <v>-396473.5</v>
      </c>
      <c r="F33" s="192">
        <v>578325.19999999995</v>
      </c>
      <c r="G33" s="220">
        <v>552884.78</v>
      </c>
      <c r="H33" s="193">
        <v>81808</v>
      </c>
      <c r="I33" s="194">
        <f t="shared" si="1"/>
        <v>421913.91999999993</v>
      </c>
    </row>
    <row r="34" spans="1:9" ht="16.149999999999999" customHeight="1" x14ac:dyDescent="0.2">
      <c r="A34" s="178">
        <v>29</v>
      </c>
      <c r="B34" s="179" t="s">
        <v>117</v>
      </c>
      <c r="C34" s="181">
        <v>71</v>
      </c>
      <c r="D34" s="181">
        <v>4</v>
      </c>
      <c r="E34" s="231">
        <v>-409230.09</v>
      </c>
      <c r="F34" s="192">
        <v>773268.24</v>
      </c>
      <c r="G34" s="220">
        <v>808777.8</v>
      </c>
      <c r="H34" s="193">
        <v>51712</v>
      </c>
      <c r="I34" s="194">
        <f t="shared" si="1"/>
        <v>373720.52999999997</v>
      </c>
    </row>
    <row r="35" spans="1:9" ht="16.149999999999999" customHeight="1" x14ac:dyDescent="0.2">
      <c r="A35" s="178">
        <v>30</v>
      </c>
      <c r="B35" s="179" t="s">
        <v>117</v>
      </c>
      <c r="C35" s="181">
        <v>73</v>
      </c>
      <c r="D35" s="181"/>
      <c r="E35" s="231">
        <v>-407814.73</v>
      </c>
      <c r="F35" s="192">
        <v>1174848.3600000001</v>
      </c>
      <c r="G35" s="220">
        <v>1080959.5900000001</v>
      </c>
      <c r="H35" s="193">
        <v>1027824</v>
      </c>
      <c r="I35" s="194">
        <f t="shared" si="1"/>
        <v>501703.5</v>
      </c>
    </row>
    <row r="36" spans="1:9" ht="16.149999999999999" customHeight="1" x14ac:dyDescent="0.2">
      <c r="A36" s="178">
        <v>31</v>
      </c>
      <c r="B36" s="179" t="s">
        <v>117</v>
      </c>
      <c r="C36" s="181">
        <v>73</v>
      </c>
      <c r="D36" s="181">
        <v>2</v>
      </c>
      <c r="E36" s="231">
        <v>-245633.27</v>
      </c>
      <c r="F36" s="192">
        <v>613778.68999999994</v>
      </c>
      <c r="G36" s="220">
        <v>542541.16</v>
      </c>
      <c r="H36" s="193">
        <v>7161</v>
      </c>
      <c r="I36" s="194">
        <f t="shared" si="1"/>
        <v>316870.79999999993</v>
      </c>
    </row>
    <row r="37" spans="1:9" ht="16.149999999999999" customHeight="1" x14ac:dyDescent="0.2">
      <c r="A37" s="178">
        <v>32</v>
      </c>
      <c r="B37" s="179" t="s">
        <v>117</v>
      </c>
      <c r="C37" s="181">
        <v>73</v>
      </c>
      <c r="D37" s="181">
        <v>3</v>
      </c>
      <c r="E37" s="231">
        <v>-333959.90000000002</v>
      </c>
      <c r="F37" s="192">
        <v>593877.41</v>
      </c>
      <c r="G37" s="220">
        <v>553013.36</v>
      </c>
      <c r="H37" s="193">
        <v>135956</v>
      </c>
      <c r="I37" s="194">
        <f t="shared" si="1"/>
        <v>374823.95000000007</v>
      </c>
    </row>
    <row r="38" spans="1:9" ht="16.149999999999999" customHeight="1" x14ac:dyDescent="0.2">
      <c r="A38" s="178">
        <v>33</v>
      </c>
      <c r="B38" s="179" t="s">
        <v>117</v>
      </c>
      <c r="C38" s="181">
        <v>73</v>
      </c>
      <c r="D38" s="181">
        <v>4</v>
      </c>
      <c r="E38" s="231">
        <v>-444353.95</v>
      </c>
      <c r="F38" s="192">
        <v>998588.67</v>
      </c>
      <c r="G38" s="220">
        <v>1011317.59</v>
      </c>
      <c r="H38" s="193">
        <v>141113</v>
      </c>
      <c r="I38" s="194">
        <f t="shared" si="1"/>
        <v>431625.03000000009</v>
      </c>
    </row>
    <row r="39" spans="1:9" ht="16.149999999999999" customHeight="1" x14ac:dyDescent="0.2">
      <c r="A39" s="178">
        <v>34</v>
      </c>
      <c r="B39" s="179" t="s">
        <v>117</v>
      </c>
      <c r="C39" s="181">
        <v>79</v>
      </c>
      <c r="D39" s="181"/>
      <c r="E39" s="231">
        <v>-657695.32999999996</v>
      </c>
      <c r="F39" s="192">
        <v>2866329.67</v>
      </c>
      <c r="G39" s="220">
        <v>2688113.64</v>
      </c>
      <c r="H39" s="193">
        <v>284528</v>
      </c>
      <c r="I39" s="194">
        <f t="shared" si="1"/>
        <v>835911.35999999975</v>
      </c>
    </row>
    <row r="40" spans="1:9" ht="16.149999999999999" customHeight="1" x14ac:dyDescent="0.2">
      <c r="A40" s="178">
        <v>35</v>
      </c>
      <c r="B40" s="179" t="s">
        <v>118</v>
      </c>
      <c r="C40" s="180">
        <v>25</v>
      </c>
      <c r="D40" s="180">
        <v>4</v>
      </c>
      <c r="E40" s="231">
        <v>-181513.53</v>
      </c>
      <c r="F40" s="192">
        <v>301723.2</v>
      </c>
      <c r="G40" s="220">
        <v>306537.25</v>
      </c>
      <c r="H40" s="193">
        <v>316000</v>
      </c>
      <c r="I40" s="194">
        <f t="shared" si="1"/>
        <v>176699.48</v>
      </c>
    </row>
    <row r="41" spans="1:9" ht="16.149999999999999" customHeight="1" x14ac:dyDescent="0.2">
      <c r="A41" s="178">
        <v>37</v>
      </c>
      <c r="B41" s="179" t="s">
        <v>118</v>
      </c>
      <c r="C41" s="181">
        <v>55</v>
      </c>
      <c r="D41" s="182"/>
      <c r="E41" s="230">
        <v>103425.21</v>
      </c>
      <c r="F41" s="192">
        <v>1643078.18</v>
      </c>
      <c r="G41" s="220">
        <v>1518418.22</v>
      </c>
      <c r="H41" s="193">
        <v>314465</v>
      </c>
      <c r="I41" s="227">
        <f>G41-F41+E41</f>
        <v>-21234.749999999956</v>
      </c>
    </row>
    <row r="42" spans="1:9" ht="16.149999999999999" customHeight="1" x14ac:dyDescent="0.2">
      <c r="A42" s="178">
        <v>38</v>
      </c>
      <c r="B42" s="179" t="s">
        <v>118</v>
      </c>
      <c r="C42" s="181">
        <v>55</v>
      </c>
      <c r="D42" s="181">
        <v>1</v>
      </c>
      <c r="E42" s="231">
        <v>-252975.14</v>
      </c>
      <c r="F42" s="192">
        <v>987850.25</v>
      </c>
      <c r="G42" s="220">
        <v>910932.34</v>
      </c>
      <c r="H42" s="193">
        <v>246108</v>
      </c>
      <c r="I42" s="194">
        <f t="shared" si="1"/>
        <v>329893.05000000005</v>
      </c>
    </row>
    <row r="43" spans="1:9" ht="16.149999999999999" customHeight="1" x14ac:dyDescent="0.2">
      <c r="A43" s="178">
        <v>39</v>
      </c>
      <c r="B43" s="179" t="s">
        <v>118</v>
      </c>
      <c r="C43" s="181">
        <v>57</v>
      </c>
      <c r="D43" s="181"/>
      <c r="E43" s="231">
        <v>-208896.75</v>
      </c>
      <c r="F43" s="192">
        <v>692961.61</v>
      </c>
      <c r="G43" s="220">
        <v>658057.85</v>
      </c>
      <c r="H43" s="193">
        <v>362136</v>
      </c>
      <c r="I43" s="194">
        <f t="shared" si="1"/>
        <v>243800.51</v>
      </c>
    </row>
    <row r="44" spans="1:9" ht="16.149999999999999" customHeight="1" x14ac:dyDescent="0.2">
      <c r="A44" s="178">
        <v>40</v>
      </c>
      <c r="B44" s="179" t="s">
        <v>118</v>
      </c>
      <c r="C44" s="181">
        <v>59</v>
      </c>
      <c r="D44" s="181"/>
      <c r="E44" s="230">
        <v>151790.96</v>
      </c>
      <c r="F44" s="192">
        <v>668679.6</v>
      </c>
      <c r="G44" s="220">
        <v>640256.96</v>
      </c>
      <c r="H44" s="193">
        <v>2762</v>
      </c>
      <c r="I44" s="227">
        <f t="shared" si="1"/>
        <v>-123368.31999999998</v>
      </c>
    </row>
    <row r="45" spans="1:9" ht="16.149999999999999" customHeight="1" x14ac:dyDescent="0.2">
      <c r="A45" s="178">
        <v>41</v>
      </c>
      <c r="B45" s="179" t="s">
        <v>118</v>
      </c>
      <c r="C45" s="181">
        <v>59</v>
      </c>
      <c r="D45" s="181">
        <v>1</v>
      </c>
      <c r="E45" s="230">
        <v>325109.96999999997</v>
      </c>
      <c r="F45" s="192">
        <v>903731.61</v>
      </c>
      <c r="G45" s="220">
        <v>925746.2</v>
      </c>
      <c r="H45" s="193">
        <v>69717</v>
      </c>
      <c r="I45" s="227">
        <f t="shared" si="1"/>
        <v>-347124.55999999994</v>
      </c>
    </row>
    <row r="46" spans="1:9" ht="16.149999999999999" customHeight="1" x14ac:dyDescent="0.2">
      <c r="A46" s="178">
        <v>42</v>
      </c>
      <c r="B46" s="179" t="s">
        <v>118</v>
      </c>
      <c r="C46" s="181">
        <v>61</v>
      </c>
      <c r="D46" s="181"/>
      <c r="E46" s="231">
        <v>-186026.17</v>
      </c>
      <c r="F46" s="192">
        <v>1116724.54</v>
      </c>
      <c r="G46" s="220">
        <v>1029553.6</v>
      </c>
      <c r="H46" s="193">
        <v>16711</v>
      </c>
      <c r="I46" s="194">
        <f t="shared" si="1"/>
        <v>273197.1100000001</v>
      </c>
    </row>
    <row r="47" spans="1:9" ht="16.149999999999999" customHeight="1" x14ac:dyDescent="0.2">
      <c r="A47" s="178">
        <v>43</v>
      </c>
      <c r="B47" s="179" t="s">
        <v>118</v>
      </c>
      <c r="C47" s="181">
        <v>61</v>
      </c>
      <c r="D47" s="181">
        <v>1</v>
      </c>
      <c r="E47" s="231">
        <v>-534047.11</v>
      </c>
      <c r="F47" s="192">
        <v>1175710.32</v>
      </c>
      <c r="G47" s="220">
        <v>1194673.69</v>
      </c>
      <c r="H47" s="193">
        <v>9460</v>
      </c>
      <c r="I47" s="194">
        <f t="shared" si="1"/>
        <v>515083.74000000011</v>
      </c>
    </row>
    <row r="48" spans="1:9" ht="16.149999999999999" customHeight="1" x14ac:dyDescent="0.2">
      <c r="A48" s="178">
        <v>44</v>
      </c>
      <c r="B48" s="179" t="s">
        <v>118</v>
      </c>
      <c r="C48" s="181">
        <v>61</v>
      </c>
      <c r="D48" s="181">
        <v>2</v>
      </c>
      <c r="E48" s="231">
        <v>-575945.14</v>
      </c>
      <c r="F48" s="192">
        <v>1284339.71</v>
      </c>
      <c r="G48" s="220">
        <v>1267769.99</v>
      </c>
      <c r="H48" s="193">
        <v>563834</v>
      </c>
      <c r="I48" s="194">
        <f t="shared" si="1"/>
        <v>592514.86</v>
      </c>
    </row>
    <row r="49" spans="1:9" ht="16.149999999999999" customHeight="1" x14ac:dyDescent="0.2">
      <c r="A49" s="178">
        <v>45</v>
      </c>
      <c r="B49" s="179" t="s">
        <v>118</v>
      </c>
      <c r="C49" s="181">
        <v>63</v>
      </c>
      <c r="D49" s="181">
        <v>1</v>
      </c>
      <c r="E49" s="230">
        <v>200323.68</v>
      </c>
      <c r="F49" s="192">
        <v>975787.08</v>
      </c>
      <c r="G49" s="220">
        <v>995387</v>
      </c>
      <c r="H49" s="193">
        <v>7994</v>
      </c>
      <c r="I49" s="227">
        <f t="shared" si="1"/>
        <v>-219923.60000000003</v>
      </c>
    </row>
    <row r="50" spans="1:9" ht="16.149999999999999" customHeight="1" x14ac:dyDescent="0.2">
      <c r="A50" s="178">
        <v>46</v>
      </c>
      <c r="B50" s="179" t="s">
        <v>118</v>
      </c>
      <c r="C50" s="181">
        <v>65</v>
      </c>
      <c r="D50" s="181">
        <v>1</v>
      </c>
      <c r="E50" s="231">
        <v>-195164.78</v>
      </c>
      <c r="F50" s="192">
        <v>2159334.15</v>
      </c>
      <c r="G50" s="220">
        <v>1890952.43</v>
      </c>
      <c r="H50" s="193">
        <v>50750</v>
      </c>
      <c r="I50" s="194">
        <f t="shared" si="1"/>
        <v>463546.5</v>
      </c>
    </row>
    <row r="51" spans="1:9" ht="16.149999999999999" customHeight="1" x14ac:dyDescent="0.2">
      <c r="A51" s="178">
        <v>47</v>
      </c>
      <c r="B51" s="179" t="s">
        <v>118</v>
      </c>
      <c r="C51" s="181">
        <v>65</v>
      </c>
      <c r="D51" s="181">
        <v>2</v>
      </c>
      <c r="E51" s="231">
        <v>-18744.28</v>
      </c>
      <c r="F51" s="192">
        <v>1033835.18</v>
      </c>
      <c r="G51" s="220">
        <v>964287.24</v>
      </c>
      <c r="H51" s="193">
        <v>167083</v>
      </c>
      <c r="I51" s="194">
        <f t="shared" si="1"/>
        <v>88292.220000000059</v>
      </c>
    </row>
    <row r="52" spans="1:9" ht="16.149999999999999" customHeight="1" x14ac:dyDescent="0.2">
      <c r="A52" s="178">
        <v>48</v>
      </c>
      <c r="B52" s="179" t="s">
        <v>118</v>
      </c>
      <c r="C52" s="181">
        <v>65</v>
      </c>
      <c r="D52" s="181">
        <v>3</v>
      </c>
      <c r="E52" s="230">
        <v>36303.739999999903</v>
      </c>
      <c r="F52" s="192">
        <v>1009457.75</v>
      </c>
      <c r="G52" s="220">
        <v>944304.68</v>
      </c>
      <c r="H52" s="193">
        <v>167904</v>
      </c>
      <c r="I52" s="227">
        <f>G52-F52+E52</f>
        <v>-28849.330000000045</v>
      </c>
    </row>
    <row r="53" spans="1:9" ht="16.149999999999999" customHeight="1" x14ac:dyDescent="0.2">
      <c r="A53" s="178">
        <v>49</v>
      </c>
      <c r="B53" s="179" t="s">
        <v>118</v>
      </c>
      <c r="C53" s="181">
        <v>108</v>
      </c>
      <c r="D53" s="181">
        <v>1</v>
      </c>
      <c r="E53" s="231">
        <v>-390997.84</v>
      </c>
      <c r="F53" s="192">
        <v>1688706.56</v>
      </c>
      <c r="G53" s="220">
        <v>1495682.15</v>
      </c>
      <c r="H53" s="193">
        <v>34064</v>
      </c>
      <c r="I53" s="194">
        <f>F53-G53-E53</f>
        <v>584022.25000000023</v>
      </c>
    </row>
    <row r="54" spans="1:9" ht="16.149999999999999" customHeight="1" x14ac:dyDescent="0.2">
      <c r="A54" s="178">
        <v>50</v>
      </c>
      <c r="B54" s="179" t="s">
        <v>118</v>
      </c>
      <c r="C54" s="181">
        <v>112</v>
      </c>
      <c r="D54" s="181"/>
      <c r="E54" s="235">
        <v>-938033.98</v>
      </c>
      <c r="F54" s="192">
        <v>858164.31</v>
      </c>
      <c r="G54" s="220">
        <v>767134.15</v>
      </c>
      <c r="H54" s="193">
        <v>884518</v>
      </c>
      <c r="I54" s="194">
        <f t="shared" si="1"/>
        <v>1029064.14</v>
      </c>
    </row>
    <row r="55" spans="1:9" ht="16.149999999999999" customHeight="1" x14ac:dyDescent="0.2">
      <c r="A55" s="178">
        <v>51</v>
      </c>
      <c r="B55" s="179" t="s">
        <v>118</v>
      </c>
      <c r="C55" s="181">
        <v>112</v>
      </c>
      <c r="D55" s="181">
        <v>1</v>
      </c>
      <c r="E55" s="231">
        <v>-417147.07</v>
      </c>
      <c r="F55" s="192">
        <v>715349.7</v>
      </c>
      <c r="G55" s="220">
        <v>580584.85</v>
      </c>
      <c r="H55" s="193">
        <v>58982</v>
      </c>
      <c r="I55" s="194">
        <f t="shared" si="1"/>
        <v>551911.91999999993</v>
      </c>
    </row>
    <row r="56" spans="1:9" ht="16.149999999999999" customHeight="1" x14ac:dyDescent="0.2">
      <c r="A56" s="178">
        <v>52</v>
      </c>
      <c r="B56" s="179" t="s">
        <v>118</v>
      </c>
      <c r="C56" s="181">
        <v>114</v>
      </c>
      <c r="D56" s="181">
        <v>1</v>
      </c>
      <c r="E56" s="231">
        <v>-461499.53</v>
      </c>
      <c r="F56" s="192">
        <v>434675.22</v>
      </c>
      <c r="G56" s="220">
        <v>400867.19</v>
      </c>
      <c r="H56" s="193">
        <v>112000</v>
      </c>
      <c r="I56" s="194">
        <f t="shared" si="1"/>
        <v>495307.56</v>
      </c>
    </row>
    <row r="57" spans="1:9" ht="16.149999999999999" customHeight="1" x14ac:dyDescent="0.2">
      <c r="A57" s="178">
        <v>53</v>
      </c>
      <c r="B57" s="179" t="s">
        <v>118</v>
      </c>
      <c r="C57" s="181">
        <v>114</v>
      </c>
      <c r="D57" s="181">
        <v>2</v>
      </c>
      <c r="E57" s="231">
        <v>-550974.5</v>
      </c>
      <c r="F57" s="192">
        <v>430622.41</v>
      </c>
      <c r="G57" s="220">
        <v>422711.41</v>
      </c>
      <c r="H57" s="193">
        <v>279175</v>
      </c>
      <c r="I57" s="194">
        <f t="shared" si="1"/>
        <v>558885.5</v>
      </c>
    </row>
    <row r="58" spans="1:9" ht="16.149999999999999" customHeight="1" x14ac:dyDescent="0.2">
      <c r="A58" s="178">
        <v>54</v>
      </c>
      <c r="B58" s="179" t="s">
        <v>118</v>
      </c>
      <c r="C58" s="181">
        <v>116</v>
      </c>
      <c r="D58" s="181">
        <v>1</v>
      </c>
      <c r="E58" s="231">
        <v>-46275.83</v>
      </c>
      <c r="F58" s="192">
        <v>719612.69</v>
      </c>
      <c r="G58" s="220">
        <v>702494.78</v>
      </c>
      <c r="H58" s="193">
        <v>418221</v>
      </c>
      <c r="I58" s="194">
        <f t="shared" si="1"/>
        <v>63393.739999999918</v>
      </c>
    </row>
    <row r="59" spans="1:9" ht="16.149999999999999" customHeight="1" x14ac:dyDescent="0.2">
      <c r="A59" s="178">
        <v>55</v>
      </c>
      <c r="B59" s="179" t="s">
        <v>118</v>
      </c>
      <c r="C59" s="181">
        <v>118</v>
      </c>
      <c r="D59" s="181">
        <v>2</v>
      </c>
      <c r="E59" s="231">
        <v>-27694.59</v>
      </c>
      <c r="F59" s="192">
        <v>438313.61</v>
      </c>
      <c r="G59" s="220">
        <v>397046.7</v>
      </c>
      <c r="H59" s="193">
        <v>166073</v>
      </c>
      <c r="I59" s="194">
        <f t="shared" si="1"/>
        <v>68961.499999999971</v>
      </c>
    </row>
    <row r="60" spans="1:9" ht="16.149999999999999" customHeight="1" x14ac:dyDescent="0.2">
      <c r="A60" s="178">
        <v>56</v>
      </c>
      <c r="B60" s="179" t="s">
        <v>119</v>
      </c>
      <c r="C60" s="180">
        <v>19</v>
      </c>
      <c r="D60" s="180" t="s">
        <v>116</v>
      </c>
      <c r="E60" s="231">
        <v>-2054543.47</v>
      </c>
      <c r="F60" s="192">
        <v>160337.91</v>
      </c>
      <c r="G60" s="220">
        <v>201967.04</v>
      </c>
      <c r="H60" s="193">
        <v>0</v>
      </c>
      <c r="I60" s="194">
        <f>F60-G60-E60</f>
        <v>2012914.3399999999</v>
      </c>
    </row>
    <row r="61" spans="1:9" ht="16.149999999999999" customHeight="1" x14ac:dyDescent="0.2">
      <c r="A61" s="178">
        <v>57</v>
      </c>
      <c r="B61" s="183" t="s">
        <v>119</v>
      </c>
      <c r="C61" s="184">
        <v>21</v>
      </c>
      <c r="D61" s="184" t="s">
        <v>116</v>
      </c>
      <c r="E61" s="235">
        <v>-1435994.66</v>
      </c>
      <c r="F61" s="192">
        <v>199148.52</v>
      </c>
      <c r="G61" s="220">
        <v>165346.28</v>
      </c>
      <c r="H61" s="193">
        <v>0</v>
      </c>
      <c r="I61" s="194">
        <f>F61-G61-E61</f>
        <v>1469796.9</v>
      </c>
    </row>
    <row r="62" spans="1:9" ht="16.149999999999999" customHeight="1" x14ac:dyDescent="0.2">
      <c r="A62" s="185"/>
      <c r="B62" s="186"/>
      <c r="C62" s="186"/>
      <c r="D62" s="187"/>
      <c r="E62" s="195">
        <f>SUM(E7:E61)</f>
        <v>-20010148.899999995</v>
      </c>
      <c r="F62" s="191">
        <f>SUM(F7:F61)</f>
        <v>51159331.839999996</v>
      </c>
      <c r="G62" s="191">
        <f>SUM(G7:G61)</f>
        <v>48078510.770000011</v>
      </c>
      <c r="H62" s="191">
        <f>SUM(H7:H61)</f>
        <v>10007073</v>
      </c>
      <c r="I62" s="191">
        <f>SUM(I7:I61)</f>
        <v>22990801.809999991</v>
      </c>
    </row>
  </sheetData>
  <mergeCells count="3">
    <mergeCell ref="A3:H3"/>
    <mergeCell ref="A4:H4"/>
    <mergeCell ref="A2:H2"/>
  </mergeCells>
  <pageMargins left="0.70866141732283472" right="0.70866141732283472" top="0.74803149606299213" bottom="0.74803149606299213" header="0.31496062992125984" footer="0.31496062992125984"/>
  <pageSetup paperSize="9" fitToWidth="2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5"/>
  <sheetViews>
    <sheetView topLeftCell="A4" workbookViewId="0">
      <selection activeCell="K38" sqref="K38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5.125" customWidth="1"/>
    <col min="9" max="10" width="8.75" customWidth="1"/>
    <col min="12" max="12" width="11.375" bestFit="1" customWidth="1"/>
    <col min="13" max="13" width="8.75" bestFit="1" customWidth="1"/>
    <col min="15" max="15" width="17.62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7.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29</v>
      </c>
      <c r="D3" s="530"/>
      <c r="E3" s="530"/>
      <c r="F3" s="530"/>
      <c r="G3" s="530"/>
      <c r="H3" s="245"/>
      <c r="I3" s="1"/>
    </row>
    <row r="4" spans="1:11" ht="6.75" customHeight="1" x14ac:dyDescent="0.2">
      <c r="A4" s="1"/>
      <c r="B4" s="244"/>
      <c r="C4" s="246"/>
      <c r="D4" s="246"/>
      <c r="E4" s="246"/>
      <c r="F4" s="246"/>
      <c r="G4" s="246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210</v>
      </c>
      <c r="D6" s="532"/>
      <c r="E6" s="532"/>
      <c r="F6" s="532"/>
      <c r="G6" s="532"/>
      <c r="H6" s="245"/>
      <c r="I6" s="1"/>
    </row>
    <row r="7" spans="1:11" ht="2.2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30</v>
      </c>
      <c r="D8" s="528"/>
      <c r="E8" s="528"/>
      <c r="F8" s="528"/>
      <c r="G8" s="528"/>
      <c r="H8" s="245"/>
      <c r="I8" s="1"/>
    </row>
    <row r="9" spans="1:11" ht="9.75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240</v>
      </c>
      <c r="H10" s="245"/>
      <c r="I10" s="1"/>
    </row>
    <row r="11" spans="1:11" ht="15.75" customHeight="1" x14ac:dyDescent="0.2">
      <c r="A11" s="1"/>
      <c r="B11" s="244"/>
      <c r="C11" s="523" t="s">
        <v>4</v>
      </c>
      <c r="D11" s="523"/>
      <c r="E11" s="523"/>
      <c r="F11" s="523"/>
      <c r="G11" s="248">
        <v>6272</v>
      </c>
      <c r="H11" s="245"/>
      <c r="I11" s="1"/>
    </row>
    <row r="12" spans="1:11" ht="7.5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6.6" customHeight="1" x14ac:dyDescent="0.2">
      <c r="A13" s="1"/>
      <c r="B13" s="251"/>
      <c r="C13" s="536" t="s">
        <v>208</v>
      </c>
      <c r="D13" s="536"/>
      <c r="E13" s="536"/>
      <c r="F13" s="527">
        <v>-2006155.1</v>
      </c>
      <c r="G13" s="527"/>
      <c r="H13" s="252"/>
      <c r="I13" s="1"/>
    </row>
    <row r="14" spans="1:11" ht="9" customHeight="1" x14ac:dyDescent="0.2">
      <c r="A14" s="1"/>
      <c r="B14" s="251"/>
      <c r="C14" s="551"/>
      <c r="D14" s="551"/>
      <c r="E14" s="551"/>
      <c r="F14" s="551"/>
      <c r="G14" s="551"/>
      <c r="H14" s="252"/>
      <c r="I14" s="1"/>
    </row>
    <row r="15" spans="1:11" ht="21.6" customHeight="1" x14ac:dyDescent="0.2">
      <c r="A15" s="1"/>
      <c r="B15" s="253"/>
      <c r="C15" s="496" t="s">
        <v>5</v>
      </c>
      <c r="D15" s="496"/>
      <c r="E15" s="496"/>
      <c r="F15" s="496"/>
      <c r="G15" s="496"/>
      <c r="H15" s="255"/>
      <c r="I15" s="1"/>
    </row>
    <row r="16" spans="1:11" ht="1.9" customHeight="1" x14ac:dyDescent="0.2">
      <c r="A16" s="1"/>
      <c r="B16" s="251"/>
      <c r="C16" s="328"/>
      <c r="D16" s="328"/>
      <c r="E16" s="328"/>
      <c r="F16" s="329"/>
      <c r="G16" s="329"/>
      <c r="H16" s="252"/>
      <c r="I16" s="1"/>
      <c r="K16" s="4"/>
    </row>
    <row r="17" spans="1:15" ht="34.5" customHeight="1" x14ac:dyDescent="0.2">
      <c r="A17" s="1"/>
      <c r="B17" s="251"/>
      <c r="C17" s="512" t="s">
        <v>6</v>
      </c>
      <c r="D17" s="512"/>
      <c r="E17" s="512"/>
      <c r="F17" s="256" t="s">
        <v>7</v>
      </c>
      <c r="G17" s="257" t="s">
        <v>8</v>
      </c>
      <c r="H17" s="258" t="s">
        <v>207</v>
      </c>
      <c r="I17" s="1"/>
    </row>
    <row r="18" spans="1:15" ht="16.149999999999999" customHeight="1" x14ac:dyDescent="0.25">
      <c r="A18" s="1"/>
      <c r="B18" s="251"/>
      <c r="C18" s="498" t="s">
        <v>9</v>
      </c>
      <c r="D18" s="498"/>
      <c r="E18" s="498"/>
      <c r="F18" s="303">
        <f>F22-F21-F20-F19</f>
        <v>1613571.72</v>
      </c>
      <c r="G18" s="304">
        <f>G22-G21-G20-G19</f>
        <v>1546799.28</v>
      </c>
      <c r="H18" s="307">
        <f>F18-G18</f>
        <v>66772.439999999944</v>
      </c>
      <c r="I18" s="1"/>
    </row>
    <row r="19" spans="1:15" ht="15.75" customHeight="1" x14ac:dyDescent="0.25">
      <c r="A19" s="1"/>
      <c r="B19" s="251"/>
      <c r="C19" s="498" t="s">
        <v>140</v>
      </c>
      <c r="D19" s="498"/>
      <c r="E19" s="498"/>
      <c r="F19" s="303">
        <v>0</v>
      </c>
      <c r="G19" s="304">
        <v>0</v>
      </c>
      <c r="H19" s="306">
        <v>0</v>
      </c>
      <c r="I19" s="1"/>
    </row>
    <row r="20" spans="1:15" ht="15.75" customHeight="1" x14ac:dyDescent="0.25">
      <c r="A20" s="1"/>
      <c r="B20" s="251"/>
      <c r="C20" s="498" t="s">
        <v>141</v>
      </c>
      <c r="D20" s="498"/>
      <c r="E20" s="498"/>
      <c r="F20" s="303">
        <v>4516.32</v>
      </c>
      <c r="G20" s="304">
        <v>4394.57</v>
      </c>
      <c r="H20" s="307">
        <f>F20-G20</f>
        <v>121.75</v>
      </c>
      <c r="I20" s="1"/>
      <c r="J20" s="4"/>
      <c r="K20" s="4"/>
    </row>
    <row r="21" spans="1:15" ht="15.75" customHeight="1" x14ac:dyDescent="0.25">
      <c r="A21" s="1"/>
      <c r="B21" s="251"/>
      <c r="C21" s="499" t="s">
        <v>142</v>
      </c>
      <c r="D21" s="557"/>
      <c r="E21" s="558"/>
      <c r="F21" s="303">
        <v>0</v>
      </c>
      <c r="G21" s="304">
        <v>0</v>
      </c>
      <c r="H21" s="307">
        <f>F21-G21</f>
        <v>0</v>
      </c>
      <c r="I21" s="1"/>
      <c r="J21" s="4"/>
      <c r="K21" s="4"/>
    </row>
    <row r="22" spans="1:15" ht="15.75" customHeight="1" x14ac:dyDescent="0.25">
      <c r="A22" s="1"/>
      <c r="B22" s="251"/>
      <c r="C22" s="534" t="s">
        <v>10</v>
      </c>
      <c r="D22" s="534"/>
      <c r="E22" s="534"/>
      <c r="F22" s="263">
        <v>1618088.04</v>
      </c>
      <c r="G22" s="264">
        <v>1551193.85</v>
      </c>
      <c r="H22" s="308">
        <f>F22-G22-F13</f>
        <v>2073049.29</v>
      </c>
      <c r="I22" s="1"/>
      <c r="J22" s="4"/>
      <c r="N22" s="4"/>
    </row>
    <row r="23" spans="1:15" ht="15.75" customHeight="1" x14ac:dyDescent="0.2">
      <c r="A23" s="1"/>
      <c r="B23" s="266"/>
      <c r="C23" s="496" t="s">
        <v>11</v>
      </c>
      <c r="D23" s="496"/>
      <c r="E23" s="496"/>
      <c r="F23" s="496"/>
      <c r="G23" s="496"/>
      <c r="H23" s="267"/>
      <c r="I23" s="1"/>
      <c r="J23" s="4"/>
    </row>
    <row r="24" spans="1:15" ht="17.45" customHeight="1" x14ac:dyDescent="0.2">
      <c r="A24" s="1"/>
      <c r="B24" s="251"/>
      <c r="C24" s="511" t="s">
        <v>12</v>
      </c>
      <c r="D24" s="511"/>
      <c r="E24" s="511"/>
      <c r="F24" s="309">
        <v>197191.44</v>
      </c>
      <c r="G24" s="270"/>
      <c r="H24" s="252"/>
      <c r="I24" s="1"/>
      <c r="J24" s="4"/>
    </row>
    <row r="25" spans="1:15" ht="18.600000000000001" customHeight="1" x14ac:dyDescent="0.2">
      <c r="A25" s="1"/>
      <c r="B25" s="251"/>
      <c r="C25" s="511" t="s">
        <v>13</v>
      </c>
      <c r="D25" s="511"/>
      <c r="E25" s="511"/>
      <c r="F25" s="309">
        <v>214506.12</v>
      </c>
      <c r="G25" s="270"/>
      <c r="H25" s="252"/>
      <c r="I25" s="1"/>
    </row>
    <row r="26" spans="1:15" ht="15.75" customHeight="1" x14ac:dyDescent="0.2">
      <c r="A26" s="1"/>
      <c r="B26" s="251"/>
      <c r="C26" s="511" t="s">
        <v>174</v>
      </c>
      <c r="D26" s="511"/>
      <c r="E26" s="511"/>
      <c r="F26" s="309">
        <v>202460.64</v>
      </c>
      <c r="G26" s="270"/>
      <c r="H26" s="252"/>
      <c r="I26" s="1"/>
    </row>
    <row r="27" spans="1:15" ht="15.75" customHeight="1" x14ac:dyDescent="0.2">
      <c r="A27" s="1"/>
      <c r="B27" s="251"/>
      <c r="C27" s="511" t="s">
        <v>173</v>
      </c>
      <c r="D27" s="511"/>
      <c r="E27" s="511"/>
      <c r="F27" s="309">
        <v>38386.080000000002</v>
      </c>
      <c r="G27" s="270"/>
      <c r="H27" s="252"/>
      <c r="I27" s="1"/>
    </row>
    <row r="28" spans="1:15" ht="15.75" customHeight="1" x14ac:dyDescent="0.2">
      <c r="A28" s="1"/>
      <c r="B28" s="251"/>
      <c r="C28" s="511" t="s">
        <v>15</v>
      </c>
      <c r="D28" s="511"/>
      <c r="E28" s="511"/>
      <c r="F28" s="309">
        <v>129766.92</v>
      </c>
      <c r="G28" s="270"/>
      <c r="H28" s="252"/>
      <c r="I28" s="1"/>
      <c r="L28" s="4"/>
      <c r="M28" s="4"/>
    </row>
    <row r="29" spans="1:15" ht="15.75" customHeight="1" x14ac:dyDescent="0.2">
      <c r="A29" s="1"/>
      <c r="B29" s="251"/>
      <c r="C29" s="511" t="s">
        <v>16</v>
      </c>
      <c r="D29" s="511"/>
      <c r="E29" s="511"/>
      <c r="F29" s="309">
        <v>256992.24</v>
      </c>
      <c r="G29" s="270"/>
      <c r="H29" s="252"/>
      <c r="I29" s="1"/>
      <c r="L29" s="4"/>
      <c r="O29" s="441"/>
    </row>
    <row r="30" spans="1:15" ht="31.5" customHeight="1" x14ac:dyDescent="0.2">
      <c r="A30" s="1"/>
      <c r="B30" s="251"/>
      <c r="C30" s="511" t="s">
        <v>17</v>
      </c>
      <c r="D30" s="511"/>
      <c r="E30" s="511"/>
      <c r="F30" s="310">
        <v>215255.52</v>
      </c>
      <c r="G30" s="270"/>
      <c r="H30" s="252"/>
      <c r="I30" s="1"/>
    </row>
    <row r="31" spans="1:15" ht="15.75" customHeight="1" x14ac:dyDescent="0.25">
      <c r="A31" s="1"/>
      <c r="B31" s="251"/>
      <c r="C31" s="498" t="s">
        <v>151</v>
      </c>
      <c r="D31" s="498"/>
      <c r="E31" s="499"/>
      <c r="F31" s="303">
        <v>0</v>
      </c>
      <c r="G31" s="270"/>
      <c r="H31" s="252"/>
      <c r="I31" s="1"/>
    </row>
    <row r="32" spans="1:15" ht="15.6" customHeight="1" x14ac:dyDescent="0.25">
      <c r="A32" s="1"/>
      <c r="B32" s="251"/>
      <c r="C32" s="500" t="s">
        <v>108</v>
      </c>
      <c r="D32" s="549"/>
      <c r="E32" s="550"/>
      <c r="F32" s="333">
        <v>4516.32</v>
      </c>
      <c r="G32" s="270"/>
      <c r="H32" s="252"/>
      <c r="I32" s="1"/>
      <c r="O32" s="441"/>
    </row>
    <row r="33" spans="1:16" ht="15.6" customHeight="1" thickBot="1" x14ac:dyDescent="0.25">
      <c r="A33" s="1"/>
      <c r="B33" s="251"/>
      <c r="C33" s="503" t="s">
        <v>109</v>
      </c>
      <c r="D33" s="538"/>
      <c r="E33" s="538"/>
      <c r="F33" s="334">
        <v>16557.84</v>
      </c>
      <c r="G33" s="270"/>
      <c r="H33" s="252"/>
      <c r="I33" s="1"/>
    </row>
    <row r="34" spans="1:16" ht="34.5" customHeight="1" thickBot="1" x14ac:dyDescent="0.25">
      <c r="A34" s="1"/>
      <c r="B34" s="251"/>
      <c r="C34" s="542" t="s">
        <v>145</v>
      </c>
      <c r="D34" s="543"/>
      <c r="E34" s="544"/>
      <c r="F34" s="275">
        <f>SUM(F24:F33)</f>
        <v>1275633.1200000001</v>
      </c>
      <c r="G34" s="276"/>
      <c r="H34" s="252"/>
      <c r="I34" s="1"/>
      <c r="L34" s="4"/>
    </row>
    <row r="35" spans="1:16" ht="31.15" customHeight="1" x14ac:dyDescent="0.2">
      <c r="A35" s="1"/>
      <c r="B35" s="251"/>
      <c r="C35" s="545" t="s">
        <v>150</v>
      </c>
      <c r="D35" s="545"/>
      <c r="E35" s="546"/>
      <c r="F35" s="313">
        <v>135726</v>
      </c>
      <c r="G35" s="270"/>
      <c r="H35" s="252"/>
      <c r="I35" s="1"/>
      <c r="L35" s="4"/>
    </row>
    <row r="36" spans="1:16" ht="29.45" customHeight="1" thickBot="1" x14ac:dyDescent="0.25">
      <c r="A36" s="1"/>
      <c r="B36" s="251"/>
      <c r="C36" s="547" t="s">
        <v>144</v>
      </c>
      <c r="D36" s="548"/>
      <c r="E36" s="548"/>
      <c r="F36" s="314">
        <v>342454.92</v>
      </c>
      <c r="G36" s="276"/>
      <c r="H36" s="252"/>
      <c r="I36" s="1"/>
      <c r="L36" s="4"/>
    </row>
    <row r="37" spans="1:16" ht="23.45" customHeight="1" thickBot="1" x14ac:dyDescent="0.35">
      <c r="A37" s="1"/>
      <c r="B37" s="251"/>
      <c r="C37" s="518" t="s">
        <v>18</v>
      </c>
      <c r="D37" s="519"/>
      <c r="E37" s="519"/>
      <c r="F37" s="279">
        <f>F34+F35</f>
        <v>1411359.12</v>
      </c>
      <c r="G37" s="315"/>
      <c r="H37" s="252"/>
      <c r="I37" s="1"/>
      <c r="L37" s="4"/>
    </row>
    <row r="38" spans="1:16" ht="15.6" customHeight="1" x14ac:dyDescent="0.2">
      <c r="A38" s="1"/>
      <c r="B38" s="251"/>
      <c r="C38" s="281"/>
      <c r="D38" s="281"/>
      <c r="E38" s="281"/>
      <c r="F38" s="281"/>
      <c r="G38" s="316"/>
      <c r="H38" s="252"/>
      <c r="I38" s="1"/>
      <c r="L38" s="4"/>
    </row>
    <row r="39" spans="1:16" ht="35.450000000000003" customHeight="1" x14ac:dyDescent="0.2">
      <c r="A39" s="1"/>
      <c r="B39" s="251"/>
      <c r="C39" s="513" t="s">
        <v>209</v>
      </c>
      <c r="D39" s="513"/>
      <c r="E39" s="513"/>
      <c r="F39" s="513"/>
      <c r="G39" s="256">
        <f>G22-H22-F37</f>
        <v>-1933214.56</v>
      </c>
      <c r="H39" s="317"/>
      <c r="I39" s="1"/>
      <c r="L39" s="4"/>
    </row>
    <row r="40" spans="1:16" ht="31.15" customHeight="1" x14ac:dyDescent="0.2">
      <c r="A40" s="1"/>
      <c r="B40" s="318" t="s">
        <v>19</v>
      </c>
      <c r="C40" s="325"/>
      <c r="D40" s="325"/>
      <c r="E40" s="325"/>
      <c r="F40" s="325"/>
      <c r="G40" s="325"/>
      <c r="H40" s="320"/>
      <c r="I40" s="1"/>
      <c r="P40" s="4"/>
    </row>
    <row r="41" spans="1:16" ht="18" customHeight="1" x14ac:dyDescent="0.2">
      <c r="A41" s="1"/>
      <c r="B41" s="318" t="s">
        <v>149</v>
      </c>
      <c r="C41" s="325"/>
      <c r="D41" s="325"/>
      <c r="E41" s="325"/>
      <c r="F41" s="325"/>
      <c r="G41" s="325"/>
      <c r="H41" s="321"/>
      <c r="I41" s="1"/>
      <c r="L41" s="4"/>
      <c r="P41" s="4"/>
    </row>
    <row r="42" spans="1:16" ht="18.600000000000001" customHeight="1" x14ac:dyDescent="0.2">
      <c r="A42" s="1"/>
      <c r="B42" s="318" t="s">
        <v>148</v>
      </c>
      <c r="C42" s="325"/>
      <c r="D42" s="325"/>
      <c r="E42" s="325"/>
      <c r="F42" s="325"/>
      <c r="G42" s="325"/>
      <c r="H42" s="321"/>
      <c r="I42" s="1"/>
    </row>
    <row r="43" spans="1:16" ht="20.45" customHeight="1" x14ac:dyDescent="0.2">
      <c r="A43" s="1"/>
      <c r="B43" s="318"/>
      <c r="C43" s="325" t="s">
        <v>20</v>
      </c>
      <c r="D43" s="325"/>
      <c r="E43" s="325"/>
      <c r="F43" s="325" t="s">
        <v>172</v>
      </c>
      <c r="G43" s="325"/>
      <c r="H43" s="321"/>
      <c r="I43" s="1"/>
    </row>
    <row r="44" spans="1:16" ht="13.15" customHeight="1" x14ac:dyDescent="0.2">
      <c r="A44" s="1"/>
      <c r="B44" s="318"/>
      <c r="C44" s="537" t="s">
        <v>21</v>
      </c>
      <c r="D44" s="537"/>
      <c r="E44" s="537"/>
      <c r="F44" s="537"/>
      <c r="G44" s="537"/>
      <c r="H44" s="321"/>
      <c r="I44" s="1"/>
    </row>
    <row r="45" spans="1:16" ht="22.15" customHeight="1" thickBot="1" x14ac:dyDescent="0.25">
      <c r="B45" s="288"/>
      <c r="C45" s="515" t="s">
        <v>39</v>
      </c>
      <c r="D45" s="515"/>
      <c r="E45" s="515"/>
      <c r="F45" s="515"/>
      <c r="G45" s="515"/>
      <c r="H45" s="289"/>
    </row>
  </sheetData>
  <mergeCells count="38">
    <mergeCell ref="C32:E32"/>
    <mergeCell ref="C33:E33"/>
    <mergeCell ref="C24:E24"/>
    <mergeCell ref="C28:E28"/>
    <mergeCell ref="C26:E26"/>
    <mergeCell ref="C25:E25"/>
    <mergeCell ref="C27:E27"/>
    <mergeCell ref="C31:E31"/>
    <mergeCell ref="C44:G44"/>
    <mergeCell ref="C45:G45"/>
    <mergeCell ref="C34:E34"/>
    <mergeCell ref="C35:E35"/>
    <mergeCell ref="C36:E36"/>
    <mergeCell ref="C37:E37"/>
    <mergeCell ref="C39:F39"/>
    <mergeCell ref="C22:E22"/>
    <mergeCell ref="C29:E29"/>
    <mergeCell ref="C30:E30"/>
    <mergeCell ref="C9:G9"/>
    <mergeCell ref="C10:F10"/>
    <mergeCell ref="C11:F11"/>
    <mergeCell ref="C14:G14"/>
    <mergeCell ref="C15:G15"/>
    <mergeCell ref="C17:E17"/>
    <mergeCell ref="C18:E18"/>
    <mergeCell ref="C23:G23"/>
    <mergeCell ref="C19:E19"/>
    <mergeCell ref="C20:E20"/>
    <mergeCell ref="C21:E21"/>
    <mergeCell ref="J12:K12"/>
    <mergeCell ref="C13:E13"/>
    <mergeCell ref="F13:G13"/>
    <mergeCell ref="C8:G8"/>
    <mergeCell ref="C2:G2"/>
    <mergeCell ref="C3:G3"/>
    <mergeCell ref="C5:G5"/>
    <mergeCell ref="C6:G6"/>
    <mergeCell ref="C7:G7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4"/>
  <sheetViews>
    <sheetView topLeftCell="A16" workbookViewId="0">
      <selection activeCell="C8" sqref="C8:G8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3.625" customWidth="1"/>
    <col min="7" max="7" width="13.25" customWidth="1"/>
    <col min="8" max="8" width="13" customWidth="1"/>
    <col min="9" max="10" width="8.75" customWidth="1"/>
    <col min="13" max="13" width="8.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6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0.25" customHeight="1" x14ac:dyDescent="0.2">
      <c r="A3" s="1"/>
      <c r="B3" s="244"/>
      <c r="C3" s="530" t="s">
        <v>31</v>
      </c>
      <c r="D3" s="530"/>
      <c r="E3" s="530"/>
      <c r="F3" s="530"/>
      <c r="G3" s="530"/>
      <c r="H3" s="245"/>
      <c r="I3" s="1"/>
    </row>
    <row r="4" spans="1:11" ht="6.75" customHeight="1" x14ac:dyDescent="0.2">
      <c r="A4" s="1"/>
      <c r="B4" s="244"/>
      <c r="C4" s="246"/>
      <c r="D4" s="246"/>
      <c r="E4" s="246"/>
      <c r="F4" s="246"/>
      <c r="G4" s="246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5" customHeight="1" x14ac:dyDescent="0.2">
      <c r="A6" s="1"/>
      <c r="B6" s="244"/>
      <c r="C6" s="532" t="s">
        <v>210</v>
      </c>
      <c r="D6" s="532"/>
      <c r="E6" s="532"/>
      <c r="F6" s="532"/>
      <c r="G6" s="532"/>
      <c r="H6" s="245"/>
      <c r="I6" s="1"/>
    </row>
    <row r="7" spans="1:11" ht="5.2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7.45" customHeight="1" x14ac:dyDescent="0.2">
      <c r="A8" s="1"/>
      <c r="B8" s="244"/>
      <c r="C8" s="528" t="s">
        <v>32</v>
      </c>
      <c r="D8" s="528"/>
      <c r="E8" s="528"/>
      <c r="F8" s="528"/>
      <c r="G8" s="528"/>
      <c r="H8" s="245"/>
      <c r="I8" s="1"/>
    </row>
    <row r="9" spans="1:11" ht="7.5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8" customHeight="1" x14ac:dyDescent="0.2">
      <c r="A10" s="1"/>
      <c r="B10" s="244"/>
      <c r="C10" s="522" t="s">
        <v>3</v>
      </c>
      <c r="D10" s="522"/>
      <c r="E10" s="522"/>
      <c r="F10" s="522"/>
      <c r="G10" s="247">
        <v>76</v>
      </c>
      <c r="H10" s="245"/>
      <c r="I10" s="1"/>
    </row>
    <row r="11" spans="1:11" ht="19.149999999999999" customHeight="1" x14ac:dyDescent="0.2">
      <c r="A11" s="1"/>
      <c r="B11" s="244"/>
      <c r="C11" s="523" t="s">
        <v>4</v>
      </c>
      <c r="D11" s="523"/>
      <c r="E11" s="523"/>
      <c r="F11" s="523"/>
      <c r="G11" s="248">
        <v>2193.6999999999998</v>
      </c>
      <c r="H11" s="245"/>
      <c r="I11" s="1"/>
    </row>
    <row r="12" spans="1:11" ht="10.5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9.6" customHeight="1" x14ac:dyDescent="0.2">
      <c r="A13" s="1"/>
      <c r="B13" s="251"/>
      <c r="C13" s="536" t="s">
        <v>208</v>
      </c>
      <c r="D13" s="536"/>
      <c r="E13" s="536"/>
      <c r="F13" s="527">
        <v>-356409.66</v>
      </c>
      <c r="G13" s="527"/>
      <c r="H13" s="252"/>
      <c r="I13" s="1"/>
    </row>
    <row r="14" spans="1:11" ht="22.9" customHeight="1" x14ac:dyDescent="0.2">
      <c r="A14" s="1"/>
      <c r="B14" s="266"/>
      <c r="C14" s="496" t="s">
        <v>5</v>
      </c>
      <c r="D14" s="496"/>
      <c r="E14" s="496"/>
      <c r="F14" s="496"/>
      <c r="G14" s="496"/>
      <c r="H14" s="267"/>
      <c r="I14" s="1"/>
    </row>
    <row r="15" spans="1:11" ht="40.9" customHeight="1" x14ac:dyDescent="0.2">
      <c r="A15" s="1"/>
      <c r="B15" s="251"/>
      <c r="C15" s="512" t="s">
        <v>6</v>
      </c>
      <c r="D15" s="512"/>
      <c r="E15" s="512"/>
      <c r="F15" s="256" t="s">
        <v>7</v>
      </c>
      <c r="G15" s="257" t="s">
        <v>8</v>
      </c>
      <c r="H15" s="258" t="s">
        <v>207</v>
      </c>
      <c r="I15" s="1"/>
    </row>
    <row r="16" spans="1:11" ht="18.600000000000001" customHeight="1" x14ac:dyDescent="0.2">
      <c r="A16" s="1"/>
      <c r="B16" s="251"/>
      <c r="C16" s="498" t="s">
        <v>9</v>
      </c>
      <c r="D16" s="498"/>
      <c r="E16" s="498"/>
      <c r="F16" s="309">
        <f>F19-F18-F17</f>
        <v>794997.96</v>
      </c>
      <c r="G16" s="335">
        <f>G19-G18-G17</f>
        <v>832651.84000000008</v>
      </c>
      <c r="H16" s="336">
        <f>F16-G16</f>
        <v>-37653.880000000121</v>
      </c>
      <c r="I16" s="1"/>
      <c r="K16" s="4"/>
    </row>
    <row r="17" spans="1:14" ht="18.75" customHeight="1" x14ac:dyDescent="0.25">
      <c r="A17" s="1"/>
      <c r="B17" s="251"/>
      <c r="C17" s="498" t="s">
        <v>140</v>
      </c>
      <c r="D17" s="498"/>
      <c r="E17" s="498"/>
      <c r="F17" s="259">
        <v>10529.76</v>
      </c>
      <c r="G17" s="260">
        <v>10113.36</v>
      </c>
      <c r="H17" s="337">
        <f>F17-G17</f>
        <v>416.39999999999964</v>
      </c>
      <c r="I17" s="1"/>
    </row>
    <row r="18" spans="1:14" ht="17.45" customHeight="1" x14ac:dyDescent="0.25">
      <c r="A18" s="1"/>
      <c r="B18" s="251"/>
      <c r="C18" s="498" t="s">
        <v>141</v>
      </c>
      <c r="D18" s="498"/>
      <c r="E18" s="498"/>
      <c r="F18" s="259">
        <v>1579.56</v>
      </c>
      <c r="G18" s="260">
        <v>1587.69</v>
      </c>
      <c r="H18" s="337">
        <f>F18-G18</f>
        <v>-8.1300000000001091</v>
      </c>
      <c r="I18" s="1"/>
    </row>
    <row r="19" spans="1:14" ht="15.75" customHeight="1" x14ac:dyDescent="0.2">
      <c r="A19" s="1"/>
      <c r="B19" s="251"/>
      <c r="C19" s="559" t="s">
        <v>10</v>
      </c>
      <c r="D19" s="559"/>
      <c r="E19" s="559"/>
      <c r="F19" s="338">
        <v>807107.28</v>
      </c>
      <c r="G19" s="339">
        <v>844352.89</v>
      </c>
      <c r="H19" s="340">
        <f>F19-F13-G19</f>
        <v>319164.04999999993</v>
      </c>
      <c r="I19" s="1"/>
    </row>
    <row r="20" spans="1:14" ht="22.15" customHeight="1" x14ac:dyDescent="0.2">
      <c r="A20" s="1"/>
      <c r="B20" s="266"/>
      <c r="C20" s="496" t="s">
        <v>11</v>
      </c>
      <c r="D20" s="496"/>
      <c r="E20" s="496"/>
      <c r="F20" s="496"/>
      <c r="G20" s="496"/>
      <c r="H20" s="267"/>
      <c r="I20" s="1"/>
      <c r="J20" s="4"/>
      <c r="K20" s="4"/>
    </row>
    <row r="21" spans="1:14" ht="15.75" customHeight="1" x14ac:dyDescent="0.2">
      <c r="A21" s="1"/>
      <c r="B21" s="266"/>
      <c r="C21" s="511" t="s">
        <v>33</v>
      </c>
      <c r="D21" s="511"/>
      <c r="E21" s="511"/>
      <c r="F21" s="309">
        <v>180849.12</v>
      </c>
      <c r="G21" s="254"/>
      <c r="H21" s="267"/>
      <c r="I21" s="1"/>
      <c r="J21" s="4"/>
      <c r="N21" s="4"/>
    </row>
    <row r="22" spans="1:14" ht="15.75" customHeight="1" x14ac:dyDescent="0.2">
      <c r="A22" s="1"/>
      <c r="B22" s="251"/>
      <c r="C22" s="511" t="s">
        <v>12</v>
      </c>
      <c r="D22" s="511"/>
      <c r="E22" s="511"/>
      <c r="F22" s="309">
        <v>108193.31</v>
      </c>
      <c r="G22" s="270"/>
      <c r="H22" s="252"/>
      <c r="I22" s="1"/>
      <c r="J22" s="4"/>
    </row>
    <row r="23" spans="1:14" ht="17.45" customHeight="1" x14ac:dyDescent="0.2">
      <c r="A23" s="1"/>
      <c r="B23" s="251"/>
      <c r="C23" s="511" t="s">
        <v>13</v>
      </c>
      <c r="D23" s="511"/>
      <c r="E23" s="511"/>
      <c r="F23" s="309">
        <v>61862.35</v>
      </c>
      <c r="G23" s="270"/>
      <c r="H23" s="252"/>
      <c r="I23" s="1"/>
      <c r="J23" s="4"/>
    </row>
    <row r="24" spans="1:14" ht="16.149999999999999" customHeight="1" x14ac:dyDescent="0.2">
      <c r="A24" s="1"/>
      <c r="B24" s="251"/>
      <c r="C24" s="511" t="s">
        <v>174</v>
      </c>
      <c r="D24" s="511"/>
      <c r="E24" s="511"/>
      <c r="F24" s="309">
        <v>70812.72</v>
      </c>
      <c r="G24" s="270"/>
      <c r="H24" s="252"/>
      <c r="I24" s="1"/>
    </row>
    <row r="25" spans="1:14" ht="16.149999999999999" customHeight="1" x14ac:dyDescent="0.2">
      <c r="A25" s="1"/>
      <c r="B25" s="251"/>
      <c r="C25" s="511" t="s">
        <v>173</v>
      </c>
      <c r="D25" s="511"/>
      <c r="E25" s="511"/>
      <c r="F25" s="309">
        <v>13425.96</v>
      </c>
      <c r="G25" s="270"/>
      <c r="H25" s="252"/>
      <c r="I25" s="1"/>
    </row>
    <row r="26" spans="1:14" ht="18.75" customHeight="1" x14ac:dyDescent="0.2">
      <c r="A26" s="1"/>
      <c r="B26" s="251"/>
      <c r="C26" s="511" t="s">
        <v>15</v>
      </c>
      <c r="D26" s="511"/>
      <c r="E26" s="511"/>
      <c r="F26" s="309">
        <v>46067.71</v>
      </c>
      <c r="G26" s="270"/>
      <c r="H26" s="252"/>
      <c r="I26" s="1"/>
    </row>
    <row r="27" spans="1:14" ht="15.75" customHeight="1" x14ac:dyDescent="0.2">
      <c r="A27" s="1"/>
      <c r="B27" s="251"/>
      <c r="C27" s="511" t="s">
        <v>16</v>
      </c>
      <c r="D27" s="511"/>
      <c r="E27" s="511"/>
      <c r="F27" s="309">
        <v>90555.96</v>
      </c>
      <c r="G27" s="270"/>
      <c r="H27" s="252"/>
      <c r="I27" s="1"/>
      <c r="L27" s="4"/>
      <c r="M27" s="4"/>
    </row>
    <row r="28" spans="1:14" ht="15.75" customHeight="1" x14ac:dyDescent="0.2">
      <c r="A28" s="1"/>
      <c r="B28" s="251"/>
      <c r="C28" s="511" t="s">
        <v>17</v>
      </c>
      <c r="D28" s="511"/>
      <c r="E28" s="511"/>
      <c r="F28" s="310">
        <v>83448.37</v>
      </c>
      <c r="G28" s="270"/>
      <c r="H28" s="252"/>
      <c r="I28" s="1"/>
    </row>
    <row r="29" spans="1:14" ht="15.75" customHeight="1" x14ac:dyDescent="0.25">
      <c r="A29" s="1"/>
      <c r="B29" s="251"/>
      <c r="C29" s="498" t="s">
        <v>151</v>
      </c>
      <c r="D29" s="498"/>
      <c r="E29" s="499"/>
      <c r="F29" s="259">
        <v>10529.76</v>
      </c>
      <c r="G29" s="270"/>
      <c r="H29" s="252"/>
      <c r="I29" s="1"/>
    </row>
    <row r="30" spans="1:14" ht="15.75" customHeight="1" x14ac:dyDescent="0.25">
      <c r="A30" s="1"/>
      <c r="B30" s="251"/>
      <c r="C30" s="500" t="s">
        <v>108</v>
      </c>
      <c r="D30" s="549"/>
      <c r="E30" s="550"/>
      <c r="F30" s="259">
        <v>1579.56</v>
      </c>
      <c r="G30" s="270"/>
      <c r="H30" s="252"/>
      <c r="I30" s="1"/>
    </row>
    <row r="31" spans="1:14" ht="15.6" customHeight="1" thickBot="1" x14ac:dyDescent="0.25">
      <c r="A31" s="1"/>
      <c r="B31" s="251"/>
      <c r="C31" s="564" t="s">
        <v>109</v>
      </c>
      <c r="D31" s="565"/>
      <c r="E31" s="565"/>
      <c r="F31" s="341">
        <v>5791.37</v>
      </c>
      <c r="G31" s="270"/>
      <c r="H31" s="252"/>
      <c r="I31" s="1"/>
    </row>
    <row r="32" spans="1:14" ht="19.149999999999999" customHeight="1" thickBot="1" x14ac:dyDescent="0.25">
      <c r="A32" s="1"/>
      <c r="B32" s="251"/>
      <c r="C32" s="542" t="s">
        <v>145</v>
      </c>
      <c r="D32" s="543"/>
      <c r="E32" s="544"/>
      <c r="F32" s="275">
        <f>SUM(F21:F31)</f>
        <v>673116.19000000006</v>
      </c>
      <c r="G32" s="270"/>
      <c r="H32" s="252"/>
      <c r="I32" s="1"/>
    </row>
    <row r="33" spans="1:16" ht="30" customHeight="1" x14ac:dyDescent="0.2">
      <c r="A33" s="1"/>
      <c r="B33" s="251"/>
      <c r="C33" s="545" t="s">
        <v>150</v>
      </c>
      <c r="D33" s="545"/>
      <c r="E33" s="546"/>
      <c r="F33" s="313">
        <v>11884</v>
      </c>
      <c r="G33" s="270"/>
      <c r="H33" s="252"/>
      <c r="I33" s="1"/>
    </row>
    <row r="34" spans="1:16" ht="29.25" customHeight="1" thickBot="1" x14ac:dyDescent="0.25">
      <c r="A34" s="1"/>
      <c r="B34" s="251"/>
      <c r="C34" s="547" t="s">
        <v>144</v>
      </c>
      <c r="D34" s="548"/>
      <c r="E34" s="548"/>
      <c r="F34" s="314">
        <v>133991.1</v>
      </c>
      <c r="G34" s="270"/>
      <c r="H34" s="252"/>
      <c r="I34" s="1"/>
    </row>
    <row r="35" spans="1:16" ht="32.450000000000003" customHeight="1" thickBot="1" x14ac:dyDescent="0.35">
      <c r="A35" s="1"/>
      <c r="B35" s="251"/>
      <c r="C35" s="561" t="s">
        <v>18</v>
      </c>
      <c r="D35" s="562"/>
      <c r="E35" s="563"/>
      <c r="F35" s="279">
        <f>F32+F33</f>
        <v>685000.19000000006</v>
      </c>
      <c r="G35" s="315"/>
      <c r="H35" s="252"/>
      <c r="I35" s="1"/>
      <c r="L35" s="4"/>
    </row>
    <row r="36" spans="1:16" ht="18" customHeight="1" x14ac:dyDescent="0.2">
      <c r="A36" s="1"/>
      <c r="B36" s="251"/>
      <c r="C36" s="281"/>
      <c r="D36" s="281"/>
      <c r="E36" s="281"/>
      <c r="F36" s="281"/>
      <c r="G36" s="316"/>
      <c r="H36" s="252"/>
      <c r="I36" s="1"/>
      <c r="L36" s="4"/>
    </row>
    <row r="37" spans="1:16" ht="36.6" customHeight="1" x14ac:dyDescent="0.2">
      <c r="A37" s="1"/>
      <c r="B37" s="251"/>
      <c r="C37" s="513" t="s">
        <v>209</v>
      </c>
      <c r="D37" s="513"/>
      <c r="E37" s="513"/>
      <c r="F37" s="513"/>
      <c r="G37" s="338">
        <f>G19-H19-F35</f>
        <v>-159811.34999999998</v>
      </c>
      <c r="H37" s="317"/>
      <c r="I37" s="1"/>
      <c r="L37" s="4"/>
    </row>
    <row r="38" spans="1:16" ht="12" customHeight="1" x14ac:dyDescent="0.2">
      <c r="A38" s="1"/>
      <c r="B38" s="251"/>
      <c r="C38" s="551"/>
      <c r="D38" s="551"/>
      <c r="E38" s="551"/>
      <c r="F38" s="551"/>
      <c r="G38" s="342"/>
      <c r="H38" s="252"/>
      <c r="I38" s="1"/>
      <c r="L38" s="4"/>
    </row>
    <row r="39" spans="1:16" ht="15" customHeight="1" x14ac:dyDescent="0.2">
      <c r="A39" s="1"/>
      <c r="B39" s="318" t="s">
        <v>19</v>
      </c>
      <c r="C39" s="325"/>
      <c r="D39" s="325"/>
      <c r="E39" s="325"/>
      <c r="F39" s="325"/>
      <c r="G39" s="325"/>
      <c r="H39" s="320"/>
      <c r="I39" s="1"/>
      <c r="L39" s="4"/>
    </row>
    <row r="40" spans="1:16" ht="15.6" customHeight="1" x14ac:dyDescent="0.2">
      <c r="A40" s="1"/>
      <c r="B40" s="318" t="s">
        <v>149</v>
      </c>
      <c r="C40" s="325"/>
      <c r="D40" s="325"/>
      <c r="E40" s="325"/>
      <c r="F40" s="325"/>
      <c r="G40" s="325"/>
      <c r="H40" s="321"/>
      <c r="I40" s="1"/>
      <c r="L40" s="4"/>
    </row>
    <row r="41" spans="1:16" ht="15" customHeight="1" x14ac:dyDescent="0.2">
      <c r="A41" s="1"/>
      <c r="B41" s="318" t="s">
        <v>148</v>
      </c>
      <c r="C41" s="325"/>
      <c r="D41" s="325"/>
      <c r="E41" s="325"/>
      <c r="F41" s="325"/>
      <c r="G41" s="325"/>
      <c r="H41" s="321"/>
      <c r="I41" s="1"/>
      <c r="L41" s="4"/>
    </row>
    <row r="42" spans="1:16" ht="27.6" customHeight="1" x14ac:dyDescent="0.2">
      <c r="A42" s="1"/>
      <c r="B42" s="318"/>
      <c r="C42" s="325" t="s">
        <v>20</v>
      </c>
      <c r="D42" s="325"/>
      <c r="E42" s="325"/>
      <c r="F42" s="325" t="s">
        <v>172</v>
      </c>
      <c r="G42" s="325"/>
      <c r="H42" s="321"/>
      <c r="I42" s="1"/>
      <c r="P42" s="4"/>
    </row>
    <row r="43" spans="1:16" ht="31.5" customHeight="1" x14ac:dyDescent="0.2">
      <c r="A43" s="1"/>
      <c r="B43" s="318"/>
      <c r="C43" s="537" t="s">
        <v>21</v>
      </c>
      <c r="D43" s="537"/>
      <c r="E43" s="537"/>
      <c r="F43" s="537"/>
      <c r="G43" s="537"/>
      <c r="H43" s="321"/>
      <c r="I43" s="1"/>
      <c r="L43" s="4"/>
      <c r="P43" s="4"/>
    </row>
    <row r="44" spans="1:16" ht="31.5" customHeight="1" thickBot="1" x14ac:dyDescent="0.25">
      <c r="A44" s="1"/>
      <c r="B44" s="343"/>
      <c r="C44" s="560" t="s">
        <v>39</v>
      </c>
      <c r="D44" s="560"/>
      <c r="E44" s="560"/>
      <c r="F44" s="560"/>
      <c r="G44" s="560"/>
      <c r="H44" s="344"/>
      <c r="I44" s="1"/>
    </row>
  </sheetData>
  <mergeCells count="38">
    <mergeCell ref="C14:G14"/>
    <mergeCell ref="C16:E16"/>
    <mergeCell ref="C17:E17"/>
    <mergeCell ref="C18:E18"/>
    <mergeCell ref="C20:G20"/>
    <mergeCell ref="C44:G44"/>
    <mergeCell ref="C34:E34"/>
    <mergeCell ref="C35:E35"/>
    <mergeCell ref="C28:E28"/>
    <mergeCell ref="C29:E29"/>
    <mergeCell ref="C30:E30"/>
    <mergeCell ref="C31:E31"/>
    <mergeCell ref="C32:E32"/>
    <mergeCell ref="C33:E33"/>
    <mergeCell ref="C37:F37"/>
    <mergeCell ref="C38:F38"/>
    <mergeCell ref="C43:G43"/>
    <mergeCell ref="C21:E21"/>
    <mergeCell ref="C22:E22"/>
    <mergeCell ref="C23:E23"/>
    <mergeCell ref="C27:E27"/>
    <mergeCell ref="C15:E15"/>
    <mergeCell ref="C19:E19"/>
    <mergeCell ref="C24:E24"/>
    <mergeCell ref="C26:E26"/>
    <mergeCell ref="C25:E25"/>
    <mergeCell ref="C9:G9"/>
    <mergeCell ref="C10:F10"/>
    <mergeCell ref="C11:F11"/>
    <mergeCell ref="J12:K12"/>
    <mergeCell ref="C13:E13"/>
    <mergeCell ref="F13:G13"/>
    <mergeCell ref="C8:G8"/>
    <mergeCell ref="C2:G2"/>
    <mergeCell ref="C3:G3"/>
    <mergeCell ref="C5:G5"/>
    <mergeCell ref="C6:G6"/>
    <mergeCell ref="C7:G7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4"/>
  <sheetViews>
    <sheetView workbookViewId="0">
      <selection activeCell="I29" sqref="I29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1.625" customWidth="1"/>
    <col min="7" max="7" width="12.25" customWidth="1"/>
    <col min="8" max="8" width="14.875" customWidth="1"/>
    <col min="9" max="10" width="8.75" customWidth="1"/>
    <col min="13" max="13" width="8.75" bestFit="1" customWidth="1"/>
    <col min="14" max="15" width="11.75" customWidth="1"/>
    <col min="16" max="16" width="14.125" customWidth="1"/>
  </cols>
  <sheetData>
    <row r="1" spans="1:16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6" ht="13.5" customHeight="1" x14ac:dyDescent="0.2">
      <c r="A2" s="1"/>
      <c r="B2" s="242"/>
      <c r="C2" s="529"/>
      <c r="D2" s="529"/>
      <c r="E2" s="529"/>
      <c r="F2" s="529"/>
      <c r="G2" s="529"/>
      <c r="H2" s="243"/>
      <c r="I2" s="1"/>
      <c r="J2" s="140"/>
      <c r="K2" s="572"/>
      <c r="L2" s="572"/>
      <c r="M2" s="572"/>
      <c r="N2" s="572"/>
      <c r="O2" s="572"/>
      <c r="P2" s="140"/>
    </row>
    <row r="3" spans="1:16" ht="22.9" customHeight="1" x14ac:dyDescent="0.2">
      <c r="A3" s="1"/>
      <c r="B3" s="244"/>
      <c r="C3" s="530" t="s">
        <v>34</v>
      </c>
      <c r="D3" s="530"/>
      <c r="E3" s="530"/>
      <c r="F3" s="530"/>
      <c r="G3" s="530"/>
      <c r="H3" s="245"/>
      <c r="I3" s="1"/>
      <c r="J3" s="140"/>
      <c r="K3" s="576"/>
      <c r="L3" s="576"/>
      <c r="M3" s="576"/>
      <c r="N3" s="576"/>
      <c r="O3" s="576"/>
      <c r="P3" s="140"/>
    </row>
    <row r="4" spans="1:16" ht="5.25" customHeight="1" x14ac:dyDescent="0.2">
      <c r="A4" s="1"/>
      <c r="B4" s="244"/>
      <c r="C4" s="246"/>
      <c r="D4" s="246"/>
      <c r="E4" s="246"/>
      <c r="F4" s="246"/>
      <c r="G4" s="246"/>
      <c r="H4" s="245"/>
      <c r="I4" s="1"/>
      <c r="J4" s="140"/>
      <c r="K4" s="141"/>
      <c r="L4" s="141"/>
      <c r="M4" s="141"/>
      <c r="N4" s="141"/>
      <c r="O4" s="141"/>
      <c r="P4" s="140"/>
    </row>
    <row r="5" spans="1:16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  <c r="J5" s="140"/>
      <c r="K5" s="577"/>
      <c r="L5" s="577"/>
      <c r="M5" s="577"/>
      <c r="N5" s="577"/>
      <c r="O5" s="577"/>
      <c r="P5" s="140"/>
    </row>
    <row r="6" spans="1:16" ht="17.25" customHeight="1" x14ac:dyDescent="0.2">
      <c r="A6" s="1"/>
      <c r="B6" s="244"/>
      <c r="C6" s="532" t="s">
        <v>210</v>
      </c>
      <c r="D6" s="532"/>
      <c r="E6" s="532"/>
      <c r="F6" s="532"/>
      <c r="G6" s="532"/>
      <c r="H6" s="245"/>
      <c r="I6" s="1"/>
      <c r="J6" s="140"/>
      <c r="K6" s="578"/>
      <c r="L6" s="578"/>
      <c r="M6" s="578"/>
      <c r="N6" s="578"/>
      <c r="O6" s="578"/>
      <c r="P6" s="140"/>
    </row>
    <row r="7" spans="1:16" ht="5.25" customHeight="1" x14ac:dyDescent="0.2">
      <c r="A7" s="1"/>
      <c r="B7" s="244"/>
      <c r="C7" s="521"/>
      <c r="D7" s="521"/>
      <c r="E7" s="521"/>
      <c r="F7" s="521"/>
      <c r="G7" s="521"/>
      <c r="H7" s="245"/>
      <c r="I7" s="1"/>
      <c r="J7" s="140"/>
      <c r="K7" s="572"/>
      <c r="L7" s="572"/>
      <c r="M7" s="572"/>
      <c r="N7" s="572"/>
      <c r="O7" s="572"/>
      <c r="P7" s="140"/>
    </row>
    <row r="8" spans="1:16" ht="17.45" customHeight="1" x14ac:dyDescent="0.2">
      <c r="A8" s="1"/>
      <c r="B8" s="244"/>
      <c r="C8" s="528" t="s">
        <v>35</v>
      </c>
      <c r="D8" s="528"/>
      <c r="E8" s="528"/>
      <c r="F8" s="528"/>
      <c r="G8" s="528"/>
      <c r="H8" s="245"/>
      <c r="I8" s="1"/>
      <c r="J8" s="140"/>
      <c r="K8" s="579"/>
      <c r="L8" s="579"/>
      <c r="M8" s="579"/>
      <c r="N8" s="579"/>
      <c r="O8" s="579"/>
      <c r="P8" s="140"/>
    </row>
    <row r="9" spans="1:16" ht="3.75" customHeight="1" x14ac:dyDescent="0.2">
      <c r="A9" s="1"/>
      <c r="B9" s="244"/>
      <c r="C9" s="521"/>
      <c r="D9" s="521"/>
      <c r="E9" s="521"/>
      <c r="F9" s="521"/>
      <c r="G9" s="521"/>
      <c r="H9" s="245"/>
      <c r="I9" s="1"/>
      <c r="J9" s="140"/>
      <c r="K9" s="572"/>
      <c r="L9" s="572"/>
      <c r="M9" s="572"/>
      <c r="N9" s="572"/>
      <c r="O9" s="572"/>
      <c r="P9" s="140"/>
    </row>
    <row r="10" spans="1:16" ht="15.75" customHeight="1" x14ac:dyDescent="0.2">
      <c r="A10" s="1"/>
      <c r="B10" s="244"/>
      <c r="C10" s="522" t="s">
        <v>3</v>
      </c>
      <c r="D10" s="522"/>
      <c r="E10" s="522"/>
      <c r="F10" s="522"/>
      <c r="G10" s="247">
        <v>244</v>
      </c>
      <c r="H10" s="245"/>
      <c r="I10" s="1"/>
      <c r="J10" s="140"/>
      <c r="K10" s="573"/>
      <c r="L10" s="573"/>
      <c r="M10" s="573"/>
      <c r="N10" s="573"/>
      <c r="O10" s="142"/>
      <c r="P10" s="140"/>
    </row>
    <row r="11" spans="1:16" ht="15.75" customHeight="1" x14ac:dyDescent="0.2">
      <c r="A11" s="1"/>
      <c r="B11" s="244"/>
      <c r="C11" s="523" t="s">
        <v>4</v>
      </c>
      <c r="D11" s="523"/>
      <c r="E11" s="523"/>
      <c r="F11" s="523"/>
      <c r="G11" s="248">
        <v>6358.65</v>
      </c>
      <c r="H11" s="245"/>
      <c r="I11" s="1"/>
      <c r="J11" s="140"/>
      <c r="K11" s="573"/>
      <c r="L11" s="573"/>
      <c r="M11" s="573"/>
      <c r="N11" s="573"/>
      <c r="O11" s="142"/>
      <c r="P11" s="140"/>
    </row>
    <row r="12" spans="1:16" ht="8.25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140"/>
      <c r="K12" s="143"/>
      <c r="L12" s="143"/>
      <c r="M12" s="143"/>
      <c r="N12" s="143"/>
      <c r="O12" s="144"/>
      <c r="P12" s="140"/>
    </row>
    <row r="13" spans="1:16" ht="30.75" customHeight="1" x14ac:dyDescent="0.2">
      <c r="A13" s="1"/>
      <c r="B13" s="251"/>
      <c r="C13" s="536" t="s">
        <v>208</v>
      </c>
      <c r="D13" s="536"/>
      <c r="E13" s="536"/>
      <c r="F13" s="527">
        <v>-2038770.31</v>
      </c>
      <c r="G13" s="527"/>
      <c r="H13" s="252"/>
      <c r="I13" s="1"/>
      <c r="J13" s="140"/>
      <c r="K13" s="574"/>
      <c r="L13" s="574"/>
      <c r="M13" s="574"/>
      <c r="N13" s="575"/>
      <c r="O13" s="575"/>
      <c r="P13" s="140"/>
    </row>
    <row r="14" spans="1:16" ht="20.45" customHeight="1" x14ac:dyDescent="0.2">
      <c r="A14" s="1"/>
      <c r="B14" s="266"/>
      <c r="C14" s="496" t="s">
        <v>5</v>
      </c>
      <c r="D14" s="496"/>
      <c r="E14" s="496"/>
      <c r="F14" s="496"/>
      <c r="G14" s="496"/>
      <c r="H14" s="267"/>
      <c r="I14" s="1"/>
      <c r="J14" s="145"/>
      <c r="K14" s="566"/>
      <c r="L14" s="566"/>
      <c r="M14" s="566"/>
      <c r="N14" s="566"/>
      <c r="O14" s="566"/>
      <c r="P14" s="145"/>
    </row>
    <row r="15" spans="1:16" ht="41.45" customHeight="1" x14ac:dyDescent="0.2">
      <c r="A15" s="1"/>
      <c r="B15" s="251"/>
      <c r="C15" s="512" t="s">
        <v>6</v>
      </c>
      <c r="D15" s="512"/>
      <c r="E15" s="512"/>
      <c r="F15" s="256" t="s">
        <v>7</v>
      </c>
      <c r="G15" s="257" t="s">
        <v>8</v>
      </c>
      <c r="H15" s="258" t="s">
        <v>207</v>
      </c>
      <c r="I15" s="1"/>
      <c r="J15" s="140"/>
      <c r="K15" s="567"/>
      <c r="L15" s="567"/>
      <c r="M15" s="567"/>
      <c r="N15" s="146"/>
      <c r="O15" s="146"/>
      <c r="P15" s="147"/>
    </row>
    <row r="16" spans="1:16" ht="17.45" customHeight="1" x14ac:dyDescent="0.2">
      <c r="A16" s="1"/>
      <c r="B16" s="251"/>
      <c r="C16" s="498" t="s">
        <v>9</v>
      </c>
      <c r="D16" s="498"/>
      <c r="E16" s="498"/>
      <c r="F16" s="309">
        <f>F19-F18-F17</f>
        <v>1631919.48</v>
      </c>
      <c r="G16" s="335">
        <f>G19-G18-G17</f>
        <v>1596310.72</v>
      </c>
      <c r="H16" s="345">
        <f>F16-G16</f>
        <v>35608.760000000009</v>
      </c>
      <c r="I16" s="1"/>
      <c r="J16" s="140"/>
      <c r="K16" s="568"/>
      <c r="L16" s="568"/>
      <c r="M16" s="568"/>
      <c r="N16" s="148"/>
      <c r="O16" s="148"/>
      <c r="P16" s="149"/>
    </row>
    <row r="17" spans="1:16" ht="15.6" customHeight="1" x14ac:dyDescent="0.25">
      <c r="A17" s="1"/>
      <c r="B17" s="251"/>
      <c r="C17" s="498" t="s">
        <v>140</v>
      </c>
      <c r="D17" s="498"/>
      <c r="E17" s="498"/>
      <c r="F17" s="259">
        <v>0</v>
      </c>
      <c r="G17" s="260">
        <v>0</v>
      </c>
      <c r="H17" s="346">
        <f>F17-G17</f>
        <v>0</v>
      </c>
      <c r="I17" s="1"/>
      <c r="J17" s="140"/>
      <c r="K17" s="568"/>
      <c r="L17" s="568"/>
      <c r="M17" s="568"/>
      <c r="N17" s="150"/>
      <c r="O17" s="150"/>
      <c r="P17" s="151"/>
    </row>
    <row r="18" spans="1:16" ht="15.6" customHeight="1" x14ac:dyDescent="0.25">
      <c r="A18" s="1"/>
      <c r="B18" s="251"/>
      <c r="C18" s="498" t="s">
        <v>141</v>
      </c>
      <c r="D18" s="498"/>
      <c r="E18" s="498"/>
      <c r="F18" s="259">
        <v>4555.5600000000004</v>
      </c>
      <c r="G18" s="260">
        <v>5321.37</v>
      </c>
      <c r="H18" s="346">
        <f>F18-G18</f>
        <v>-765.80999999999949</v>
      </c>
      <c r="I18" s="1"/>
      <c r="J18" s="140"/>
      <c r="K18" s="568"/>
      <c r="L18" s="568"/>
      <c r="M18" s="568"/>
      <c r="N18" s="150"/>
      <c r="O18" s="150"/>
      <c r="P18" s="151"/>
    </row>
    <row r="19" spans="1:16" ht="15.75" customHeight="1" x14ac:dyDescent="0.2">
      <c r="A19" s="1"/>
      <c r="B19" s="251"/>
      <c r="C19" s="534" t="s">
        <v>10</v>
      </c>
      <c r="D19" s="534"/>
      <c r="E19" s="534"/>
      <c r="F19" s="347">
        <v>1636475.04</v>
      </c>
      <c r="G19" s="348">
        <v>1601632.09</v>
      </c>
      <c r="H19" s="349">
        <f>F19-G19-F13</f>
        <v>2073613.26</v>
      </c>
      <c r="I19" s="1"/>
      <c r="J19" s="140"/>
      <c r="K19" s="580"/>
      <c r="L19" s="580"/>
      <c r="M19" s="580"/>
      <c r="N19" s="152"/>
      <c r="O19" s="152"/>
      <c r="P19" s="153"/>
    </row>
    <row r="20" spans="1:16" ht="17.45" customHeight="1" x14ac:dyDescent="0.2">
      <c r="A20" s="1"/>
      <c r="B20" s="266"/>
      <c r="C20" s="496" t="s">
        <v>11</v>
      </c>
      <c r="D20" s="496"/>
      <c r="E20" s="496"/>
      <c r="F20" s="496"/>
      <c r="G20" s="496"/>
      <c r="H20" s="267"/>
      <c r="I20" s="1"/>
      <c r="J20" s="145"/>
      <c r="K20" s="566"/>
      <c r="L20" s="566"/>
      <c r="M20" s="566"/>
      <c r="N20" s="566"/>
      <c r="O20" s="566"/>
      <c r="P20" s="145"/>
    </row>
    <row r="21" spans="1:16" ht="15.75" customHeight="1" x14ac:dyDescent="0.2">
      <c r="A21" s="1"/>
      <c r="B21" s="251"/>
      <c r="C21" s="511" t="s">
        <v>12</v>
      </c>
      <c r="D21" s="511"/>
      <c r="E21" s="511"/>
      <c r="F21" s="309">
        <v>198958.91</v>
      </c>
      <c r="G21" s="270"/>
      <c r="H21" s="252"/>
      <c r="I21" s="1"/>
      <c r="J21" s="140"/>
      <c r="K21" s="573"/>
      <c r="L21" s="573"/>
      <c r="M21" s="573"/>
      <c r="N21" s="148"/>
      <c r="O21" s="124"/>
      <c r="P21" s="140"/>
    </row>
    <row r="22" spans="1:16" ht="15.75" customHeight="1" x14ac:dyDescent="0.2">
      <c r="A22" s="1"/>
      <c r="B22" s="251"/>
      <c r="C22" s="511" t="s">
        <v>13</v>
      </c>
      <c r="D22" s="511"/>
      <c r="E22" s="511"/>
      <c r="F22" s="309">
        <v>216424.77</v>
      </c>
      <c r="G22" s="270"/>
      <c r="H22" s="252"/>
      <c r="I22" s="1"/>
      <c r="J22" s="140"/>
      <c r="K22" s="573"/>
      <c r="L22" s="573"/>
      <c r="M22" s="573"/>
      <c r="N22" s="148"/>
      <c r="O22" s="124"/>
      <c r="P22" s="140"/>
    </row>
    <row r="23" spans="1:16" ht="17.45" customHeight="1" x14ac:dyDescent="0.2">
      <c r="A23" s="1"/>
      <c r="B23" s="251"/>
      <c r="C23" s="511" t="s">
        <v>174</v>
      </c>
      <c r="D23" s="511"/>
      <c r="E23" s="511"/>
      <c r="F23" s="309">
        <v>204275.76</v>
      </c>
      <c r="G23" s="270"/>
      <c r="H23" s="252"/>
      <c r="I23" s="1"/>
      <c r="J23" s="140"/>
      <c r="K23" s="573"/>
      <c r="L23" s="573"/>
      <c r="M23" s="573"/>
      <c r="N23" s="148"/>
      <c r="O23" s="124"/>
      <c r="P23" s="140"/>
    </row>
    <row r="24" spans="1:16" ht="17.45" customHeight="1" x14ac:dyDescent="0.2">
      <c r="A24" s="1"/>
      <c r="B24" s="251"/>
      <c r="C24" s="511" t="s">
        <v>173</v>
      </c>
      <c r="D24" s="511"/>
      <c r="E24" s="511"/>
      <c r="F24" s="309">
        <v>38728.68</v>
      </c>
      <c r="G24" s="270"/>
      <c r="H24" s="252"/>
      <c r="I24" s="1"/>
      <c r="J24" s="240"/>
      <c r="K24" s="241"/>
      <c r="L24" s="241"/>
      <c r="M24" s="241"/>
      <c r="N24" s="148"/>
      <c r="O24" s="124"/>
      <c r="P24" s="240"/>
    </row>
    <row r="25" spans="1:16" ht="15" customHeight="1" x14ac:dyDescent="0.2">
      <c r="A25" s="1"/>
      <c r="B25" s="251"/>
      <c r="C25" s="511" t="s">
        <v>15</v>
      </c>
      <c r="D25" s="511"/>
      <c r="E25" s="511"/>
      <c r="F25" s="309">
        <v>132892.4</v>
      </c>
      <c r="G25" s="270"/>
      <c r="H25" s="252"/>
      <c r="I25" s="1"/>
      <c r="J25" s="140"/>
      <c r="K25" s="573"/>
      <c r="L25" s="573"/>
      <c r="M25" s="573"/>
      <c r="N25" s="148"/>
      <c r="O25" s="124"/>
      <c r="P25" s="140"/>
    </row>
    <row r="26" spans="1:16" ht="15.75" customHeight="1" x14ac:dyDescent="0.2">
      <c r="A26" s="1"/>
      <c r="B26" s="251"/>
      <c r="C26" s="511" t="s">
        <v>16</v>
      </c>
      <c r="D26" s="511"/>
      <c r="E26" s="511"/>
      <c r="F26" s="309">
        <v>261228.49</v>
      </c>
      <c r="G26" s="270"/>
      <c r="H26" s="252"/>
      <c r="I26" s="1"/>
      <c r="J26" s="140"/>
      <c r="K26" s="573"/>
      <c r="L26" s="573"/>
      <c r="M26" s="573"/>
      <c r="N26" s="148"/>
      <c r="O26" s="124"/>
      <c r="P26" s="140"/>
    </row>
    <row r="27" spans="1:16" ht="31.5" customHeight="1" x14ac:dyDescent="0.2">
      <c r="A27" s="1"/>
      <c r="B27" s="251"/>
      <c r="C27" s="511" t="s">
        <v>17</v>
      </c>
      <c r="D27" s="511"/>
      <c r="E27" s="511"/>
      <c r="F27" s="310">
        <v>217184.15</v>
      </c>
      <c r="G27" s="270"/>
      <c r="H27" s="252"/>
      <c r="I27" s="1"/>
      <c r="J27" s="140"/>
      <c r="K27" s="573"/>
      <c r="L27" s="573"/>
      <c r="M27" s="573"/>
      <c r="N27" s="148"/>
      <c r="O27" s="124"/>
      <c r="P27" s="140"/>
    </row>
    <row r="28" spans="1:16" ht="15.75" customHeight="1" x14ac:dyDescent="0.25">
      <c r="A28" s="1"/>
      <c r="B28" s="251"/>
      <c r="C28" s="498" t="s">
        <v>151</v>
      </c>
      <c r="D28" s="498"/>
      <c r="E28" s="499"/>
      <c r="F28" s="259">
        <v>0</v>
      </c>
      <c r="G28" s="270"/>
      <c r="H28" s="252"/>
      <c r="I28" s="1"/>
      <c r="J28" s="140"/>
      <c r="K28" s="568"/>
      <c r="L28" s="568"/>
      <c r="M28" s="568"/>
      <c r="N28" s="150"/>
      <c r="O28" s="124"/>
      <c r="P28" s="140"/>
    </row>
    <row r="29" spans="1:16" ht="15.75" customHeight="1" x14ac:dyDescent="0.25">
      <c r="A29" s="1"/>
      <c r="B29" s="251"/>
      <c r="C29" s="500" t="s">
        <v>108</v>
      </c>
      <c r="D29" s="549"/>
      <c r="E29" s="550"/>
      <c r="F29" s="330">
        <v>4555.5600000000004</v>
      </c>
      <c r="G29" s="270"/>
      <c r="H29" s="252"/>
      <c r="I29" s="1"/>
      <c r="J29" s="140"/>
      <c r="K29" s="573"/>
      <c r="L29" s="589"/>
      <c r="M29" s="589"/>
      <c r="N29" s="150"/>
      <c r="O29" s="124"/>
      <c r="P29" s="140"/>
    </row>
    <row r="30" spans="1:16" ht="15.75" customHeight="1" thickBot="1" x14ac:dyDescent="0.25">
      <c r="A30" s="1"/>
      <c r="B30" s="251"/>
      <c r="C30" s="564" t="s">
        <v>109</v>
      </c>
      <c r="D30" s="565"/>
      <c r="E30" s="565"/>
      <c r="F30" s="341">
        <v>16706.47</v>
      </c>
      <c r="G30" s="270"/>
      <c r="H30" s="252"/>
      <c r="I30" s="1"/>
      <c r="J30" s="140"/>
      <c r="K30" s="590"/>
      <c r="L30" s="591"/>
      <c r="M30" s="591"/>
      <c r="N30" s="154"/>
      <c r="O30" s="124"/>
      <c r="P30" s="140"/>
    </row>
    <row r="31" spans="1:16" ht="14.25" customHeight="1" thickBot="1" x14ac:dyDescent="0.25">
      <c r="A31" s="1"/>
      <c r="B31" s="251"/>
      <c r="C31" s="542" t="s">
        <v>145</v>
      </c>
      <c r="D31" s="543"/>
      <c r="E31" s="544"/>
      <c r="F31" s="275">
        <f>SUM(F21:F30)</f>
        <v>1290955.19</v>
      </c>
      <c r="G31" s="270"/>
      <c r="H31" s="252"/>
      <c r="I31" s="1"/>
      <c r="J31" s="140"/>
      <c r="K31" s="592"/>
      <c r="L31" s="593"/>
      <c r="M31" s="593"/>
      <c r="N31" s="155"/>
      <c r="O31" s="124"/>
      <c r="P31" s="140"/>
    </row>
    <row r="32" spans="1:16" ht="31.5" customHeight="1" x14ac:dyDescent="0.2">
      <c r="A32" s="1"/>
      <c r="B32" s="251"/>
      <c r="C32" s="545" t="s">
        <v>150</v>
      </c>
      <c r="D32" s="545"/>
      <c r="E32" s="546"/>
      <c r="F32" s="313">
        <v>277195</v>
      </c>
      <c r="G32" s="270"/>
      <c r="H32" s="252"/>
      <c r="I32" s="1"/>
      <c r="J32" s="140"/>
      <c r="K32" s="583"/>
      <c r="L32" s="583"/>
      <c r="M32" s="583"/>
      <c r="N32" s="154"/>
      <c r="O32" s="124"/>
      <c r="P32" s="140"/>
    </row>
    <row r="33" spans="1:16" ht="30" customHeight="1" thickBot="1" x14ac:dyDescent="0.25">
      <c r="A33" s="1"/>
      <c r="B33" s="251"/>
      <c r="C33" s="547" t="s">
        <v>144</v>
      </c>
      <c r="D33" s="548"/>
      <c r="E33" s="548"/>
      <c r="F33" s="314">
        <v>307292.01</v>
      </c>
      <c r="G33" s="270"/>
      <c r="H33" s="252"/>
      <c r="I33" s="1"/>
      <c r="J33" s="140"/>
      <c r="K33" s="583"/>
      <c r="L33" s="584"/>
      <c r="M33" s="584"/>
      <c r="N33" s="154"/>
      <c r="O33" s="124"/>
      <c r="P33" s="140"/>
    </row>
    <row r="34" spans="1:16" ht="22.15" customHeight="1" thickBot="1" x14ac:dyDescent="0.25">
      <c r="A34" s="1"/>
      <c r="B34" s="251"/>
      <c r="C34" s="561" t="s">
        <v>18</v>
      </c>
      <c r="D34" s="562"/>
      <c r="E34" s="563"/>
      <c r="F34" s="279">
        <f>F31+F32</f>
        <v>1568150.19</v>
      </c>
      <c r="G34" s="350"/>
      <c r="H34" s="252"/>
      <c r="I34" s="1"/>
      <c r="J34" s="140"/>
      <c r="K34" s="585"/>
      <c r="L34" s="585"/>
      <c r="M34" s="585"/>
      <c r="N34" s="146"/>
      <c r="O34" s="126"/>
      <c r="P34" s="140"/>
    </row>
    <row r="35" spans="1:16" ht="12" customHeight="1" x14ac:dyDescent="0.2">
      <c r="A35" s="1"/>
      <c r="B35" s="569"/>
      <c r="C35" s="570"/>
      <c r="D35" s="570"/>
      <c r="E35" s="570"/>
      <c r="F35" s="570"/>
      <c r="G35" s="570"/>
      <c r="H35" s="571"/>
      <c r="I35" s="1"/>
      <c r="J35" s="586"/>
      <c r="K35" s="587"/>
      <c r="L35" s="587"/>
      <c r="M35" s="587"/>
      <c r="N35" s="587"/>
      <c r="O35" s="587"/>
      <c r="P35" s="587"/>
    </row>
    <row r="36" spans="1:16" ht="31.15" customHeight="1" x14ac:dyDescent="0.2">
      <c r="A36" s="1"/>
      <c r="B36" s="251"/>
      <c r="C36" s="513" t="s">
        <v>211</v>
      </c>
      <c r="D36" s="513"/>
      <c r="E36" s="513"/>
      <c r="F36" s="513"/>
      <c r="G36" s="338">
        <f>G19-H19-F34</f>
        <v>-2040131.3599999999</v>
      </c>
      <c r="H36" s="317"/>
      <c r="I36" s="1"/>
      <c r="J36" s="140"/>
      <c r="K36" s="588"/>
      <c r="L36" s="588"/>
      <c r="M36" s="588"/>
      <c r="N36" s="588"/>
      <c r="O36" s="156"/>
      <c r="P36" s="157"/>
    </row>
    <row r="37" spans="1:16" ht="12.6" customHeight="1" x14ac:dyDescent="0.2">
      <c r="A37" s="1"/>
      <c r="B37" s="251"/>
      <c r="C37" s="551"/>
      <c r="D37" s="551"/>
      <c r="E37" s="551"/>
      <c r="F37" s="551"/>
      <c r="G37" s="342"/>
      <c r="H37" s="252"/>
      <c r="I37" s="1"/>
      <c r="J37" s="140"/>
      <c r="K37" s="572"/>
      <c r="L37" s="572"/>
      <c r="M37" s="572"/>
      <c r="N37" s="572"/>
      <c r="O37" s="139"/>
      <c r="P37" s="140"/>
    </row>
    <row r="38" spans="1:16" ht="15.6" customHeight="1" x14ac:dyDescent="0.2">
      <c r="A38" s="1"/>
      <c r="B38" s="318" t="s">
        <v>19</v>
      </c>
      <c r="C38" s="325"/>
      <c r="D38" s="325"/>
      <c r="E38" s="325"/>
      <c r="F38" s="325"/>
      <c r="G38" s="325"/>
      <c r="H38" s="320"/>
      <c r="I38" s="1"/>
      <c r="J38" s="125"/>
      <c r="K38" s="125"/>
      <c r="L38" s="125"/>
      <c r="M38" s="125"/>
      <c r="N38" s="125"/>
      <c r="O38" s="125"/>
      <c r="P38" s="158"/>
    </row>
    <row r="39" spans="1:16" ht="17.45" customHeight="1" x14ac:dyDescent="0.2">
      <c r="A39" s="1"/>
      <c r="B39" s="318" t="s">
        <v>149</v>
      </c>
      <c r="C39" s="325"/>
      <c r="D39" s="325"/>
      <c r="E39" s="325"/>
      <c r="F39" s="325"/>
      <c r="G39" s="325"/>
      <c r="H39" s="321"/>
      <c r="I39" s="1"/>
      <c r="J39" s="125"/>
      <c r="K39" s="125"/>
      <c r="L39" s="125"/>
      <c r="M39" s="125"/>
      <c r="N39" s="125"/>
      <c r="O39" s="125"/>
      <c r="P39" s="125"/>
    </row>
    <row r="40" spans="1:16" ht="13.9" customHeight="1" x14ac:dyDescent="0.2">
      <c r="A40" s="1"/>
      <c r="B40" s="318" t="s">
        <v>148</v>
      </c>
      <c r="C40" s="325"/>
      <c r="D40" s="325"/>
      <c r="E40" s="325"/>
      <c r="F40" s="325"/>
      <c r="G40" s="325"/>
      <c r="H40" s="321"/>
      <c r="I40" s="1"/>
      <c r="J40" s="125"/>
      <c r="K40" s="125"/>
      <c r="L40" s="125"/>
      <c r="M40" s="125"/>
      <c r="N40" s="125"/>
      <c r="O40" s="125"/>
      <c r="P40" s="125"/>
    </row>
    <row r="41" spans="1:16" ht="13.15" customHeight="1" x14ac:dyDescent="0.2">
      <c r="A41" s="1"/>
      <c r="B41" s="318"/>
      <c r="C41" s="325"/>
      <c r="D41" s="325"/>
      <c r="E41" s="325"/>
      <c r="F41" s="325"/>
      <c r="G41" s="325"/>
      <c r="H41" s="321"/>
      <c r="I41" s="1"/>
      <c r="J41" s="125"/>
      <c r="K41" s="125"/>
      <c r="L41" s="125"/>
      <c r="M41" s="125"/>
      <c r="N41" s="125"/>
      <c r="O41" s="125"/>
      <c r="P41" s="125"/>
    </row>
    <row r="42" spans="1:16" ht="13.15" customHeight="1" x14ac:dyDescent="0.2">
      <c r="A42" s="1"/>
      <c r="B42" s="318"/>
      <c r="C42" s="325" t="s">
        <v>20</v>
      </c>
      <c r="D42" s="325"/>
      <c r="E42" s="325"/>
      <c r="F42" s="325" t="s">
        <v>172</v>
      </c>
      <c r="G42" s="325"/>
      <c r="H42" s="321"/>
      <c r="I42" s="1"/>
      <c r="J42" s="125"/>
      <c r="K42" s="125"/>
      <c r="L42" s="125"/>
      <c r="M42" s="125"/>
      <c r="N42" s="125"/>
      <c r="O42" s="125"/>
      <c r="P42" s="125"/>
    </row>
    <row r="43" spans="1:16" ht="18.600000000000001" customHeight="1" x14ac:dyDescent="0.2">
      <c r="A43" s="1"/>
      <c r="B43" s="318"/>
      <c r="C43" s="537" t="s">
        <v>21</v>
      </c>
      <c r="D43" s="537"/>
      <c r="E43" s="537"/>
      <c r="F43" s="537"/>
      <c r="G43" s="537"/>
      <c r="H43" s="321"/>
      <c r="I43" s="1"/>
      <c r="J43" s="125"/>
      <c r="K43" s="581"/>
      <c r="L43" s="581"/>
      <c r="M43" s="581"/>
      <c r="N43" s="581"/>
      <c r="O43" s="581"/>
      <c r="P43" s="125"/>
    </row>
    <row r="44" spans="1:16" ht="33.6" customHeight="1" thickBot="1" x14ac:dyDescent="0.25">
      <c r="A44" s="1"/>
      <c r="B44" s="288"/>
      <c r="C44" s="515" t="s">
        <v>39</v>
      </c>
      <c r="D44" s="515"/>
      <c r="E44" s="515"/>
      <c r="F44" s="515"/>
      <c r="G44" s="515"/>
      <c r="H44" s="289"/>
      <c r="I44" s="1"/>
      <c r="J44" s="125"/>
      <c r="K44" s="582"/>
      <c r="L44" s="582"/>
      <c r="M44" s="582"/>
      <c r="N44" s="582"/>
      <c r="O44" s="582"/>
      <c r="P44" s="125"/>
    </row>
  </sheetData>
  <mergeCells count="73">
    <mergeCell ref="K28:M28"/>
    <mergeCell ref="K29:M29"/>
    <mergeCell ref="K30:M30"/>
    <mergeCell ref="K31:M31"/>
    <mergeCell ref="K32:M32"/>
    <mergeCell ref="K43:O43"/>
    <mergeCell ref="K44:O44"/>
    <mergeCell ref="K33:M33"/>
    <mergeCell ref="K34:M34"/>
    <mergeCell ref="J35:P35"/>
    <mergeCell ref="K36:N36"/>
    <mergeCell ref="K37:N37"/>
    <mergeCell ref="K22:M22"/>
    <mergeCell ref="K23:M23"/>
    <mergeCell ref="K25:M25"/>
    <mergeCell ref="K26:M26"/>
    <mergeCell ref="K27:M27"/>
    <mergeCell ref="K17:M17"/>
    <mergeCell ref="K18:M18"/>
    <mergeCell ref="K19:M19"/>
    <mergeCell ref="K20:O20"/>
    <mergeCell ref="K21:M21"/>
    <mergeCell ref="C8:G8"/>
    <mergeCell ref="K2:O2"/>
    <mergeCell ref="K3:O3"/>
    <mergeCell ref="K5:O5"/>
    <mergeCell ref="K6:O6"/>
    <mergeCell ref="K7:O7"/>
    <mergeCell ref="K8:O8"/>
    <mergeCell ref="C2:G2"/>
    <mergeCell ref="C3:G3"/>
    <mergeCell ref="C5:G5"/>
    <mergeCell ref="C6:G6"/>
    <mergeCell ref="C7:G7"/>
    <mergeCell ref="K9:O9"/>
    <mergeCell ref="K10:N10"/>
    <mergeCell ref="K11:N11"/>
    <mergeCell ref="K13:M13"/>
    <mergeCell ref="N13:O13"/>
    <mergeCell ref="C9:G9"/>
    <mergeCell ref="C10:F10"/>
    <mergeCell ref="C11:F11"/>
    <mergeCell ref="C13:E13"/>
    <mergeCell ref="F13:G13"/>
    <mergeCell ref="K14:O14"/>
    <mergeCell ref="K15:M15"/>
    <mergeCell ref="K16:M16"/>
    <mergeCell ref="C43:G43"/>
    <mergeCell ref="C44:G44"/>
    <mergeCell ref="C34:E34"/>
    <mergeCell ref="B35:H35"/>
    <mergeCell ref="C36:F36"/>
    <mergeCell ref="C37:F37"/>
    <mergeCell ref="C33:E33"/>
    <mergeCell ref="C14:G14"/>
    <mergeCell ref="C16:E16"/>
    <mergeCell ref="C17:E17"/>
    <mergeCell ref="C18:E18"/>
    <mergeCell ref="C20:G20"/>
    <mergeCell ref="C15:E15"/>
    <mergeCell ref="C32:E32"/>
    <mergeCell ref="C21:E21"/>
    <mergeCell ref="C22:E22"/>
    <mergeCell ref="C23:E23"/>
    <mergeCell ref="C19:E19"/>
    <mergeCell ref="C28:E28"/>
    <mergeCell ref="C29:E29"/>
    <mergeCell ref="C30:E30"/>
    <mergeCell ref="C31:E31"/>
    <mergeCell ref="C24:E24"/>
    <mergeCell ref="C27:E27"/>
    <mergeCell ref="C26:E26"/>
    <mergeCell ref="C25:E25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44"/>
  <sheetViews>
    <sheetView workbookViewId="0">
      <selection activeCell="K16" sqref="K16"/>
    </sheetView>
  </sheetViews>
  <sheetFormatPr defaultRowHeight="14.25" x14ac:dyDescent="0.2"/>
  <cols>
    <col min="1" max="1" width="3.125" customWidth="1"/>
    <col min="2" max="2" width="4.375" customWidth="1"/>
    <col min="3" max="4" width="8.75" customWidth="1"/>
    <col min="5" max="5" width="18" customWidth="1"/>
    <col min="6" max="6" width="10.875" customWidth="1"/>
    <col min="7" max="7" width="11.5" customWidth="1"/>
    <col min="8" max="8" width="13.375" customWidth="1"/>
    <col min="9" max="10" width="8.75" customWidth="1"/>
    <col min="12" max="12" width="12.625" bestFit="1" customWidth="1"/>
    <col min="13" max="13" width="9.875" bestFit="1" customWidth="1"/>
    <col min="15" max="15" width="8.75" customWidth="1"/>
  </cols>
  <sheetData>
    <row r="1" spans="1:11" ht="1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13.5" customHeight="1" x14ac:dyDescent="0.2">
      <c r="A2" s="1"/>
      <c r="B2" s="242"/>
      <c r="C2" s="529"/>
      <c r="D2" s="529"/>
      <c r="E2" s="529"/>
      <c r="F2" s="529"/>
      <c r="G2" s="529"/>
      <c r="H2" s="243"/>
      <c r="I2" s="1"/>
    </row>
    <row r="3" spans="1:11" ht="22.9" customHeight="1" x14ac:dyDescent="0.2">
      <c r="A3" s="1"/>
      <c r="B3" s="244"/>
      <c r="C3" s="530" t="s">
        <v>36</v>
      </c>
      <c r="D3" s="530"/>
      <c r="E3" s="530"/>
      <c r="F3" s="530"/>
      <c r="G3" s="530"/>
      <c r="H3" s="245"/>
      <c r="I3" s="1"/>
    </row>
    <row r="4" spans="1:11" ht="5.25" customHeight="1" x14ac:dyDescent="0.2">
      <c r="A4" s="1"/>
      <c r="B4" s="244"/>
      <c r="C4" s="246"/>
      <c r="D4" s="246"/>
      <c r="E4" s="246"/>
      <c r="F4" s="246"/>
      <c r="G4" s="246"/>
      <c r="H4" s="245"/>
      <c r="I4" s="1"/>
    </row>
    <row r="5" spans="1:11" ht="14.25" customHeight="1" x14ac:dyDescent="0.2">
      <c r="A5" s="1"/>
      <c r="B5" s="244"/>
      <c r="C5" s="531" t="s">
        <v>175</v>
      </c>
      <c r="D5" s="531"/>
      <c r="E5" s="531"/>
      <c r="F5" s="531"/>
      <c r="G5" s="531"/>
      <c r="H5" s="245"/>
      <c r="I5" s="1"/>
    </row>
    <row r="6" spans="1:11" ht="17.25" customHeight="1" x14ac:dyDescent="0.2">
      <c r="A6" s="1"/>
      <c r="B6" s="244"/>
      <c r="C6" s="532" t="s">
        <v>210</v>
      </c>
      <c r="D6" s="532"/>
      <c r="E6" s="532"/>
      <c r="F6" s="532"/>
      <c r="G6" s="532"/>
      <c r="H6" s="245"/>
      <c r="I6" s="1"/>
    </row>
    <row r="7" spans="1:11" ht="5.25" customHeight="1" x14ac:dyDescent="0.2">
      <c r="A7" s="1"/>
      <c r="B7" s="244"/>
      <c r="C7" s="521"/>
      <c r="D7" s="521"/>
      <c r="E7" s="521"/>
      <c r="F7" s="521"/>
      <c r="G7" s="521"/>
      <c r="H7" s="245"/>
      <c r="I7" s="1"/>
    </row>
    <row r="8" spans="1:11" ht="18.75" customHeight="1" x14ac:dyDescent="0.2">
      <c r="A8" s="1"/>
      <c r="B8" s="244"/>
      <c r="C8" s="528" t="s">
        <v>200</v>
      </c>
      <c r="D8" s="528"/>
      <c r="E8" s="528"/>
      <c r="F8" s="528"/>
      <c r="G8" s="528"/>
      <c r="H8" s="245"/>
      <c r="I8" s="1"/>
    </row>
    <row r="9" spans="1:11" ht="3.75" customHeight="1" x14ac:dyDescent="0.2">
      <c r="A9" s="1"/>
      <c r="B9" s="244"/>
      <c r="C9" s="521"/>
      <c r="D9" s="521"/>
      <c r="E9" s="521"/>
      <c r="F9" s="521"/>
      <c r="G9" s="521"/>
      <c r="H9" s="245"/>
      <c r="I9" s="1"/>
    </row>
    <row r="10" spans="1:11" ht="15.6" customHeight="1" x14ac:dyDescent="0.2">
      <c r="A10" s="1"/>
      <c r="B10" s="244"/>
      <c r="C10" s="522" t="s">
        <v>3</v>
      </c>
      <c r="D10" s="522"/>
      <c r="E10" s="522"/>
      <c r="F10" s="522"/>
      <c r="G10" s="247">
        <v>59</v>
      </c>
      <c r="H10" s="245"/>
      <c r="I10" s="1"/>
    </row>
    <row r="11" spans="1:11" ht="15.6" customHeight="1" x14ac:dyDescent="0.2">
      <c r="A11" s="1"/>
      <c r="B11" s="244"/>
      <c r="C11" s="523" t="s">
        <v>4</v>
      </c>
      <c r="D11" s="523"/>
      <c r="E11" s="523"/>
      <c r="F11" s="523"/>
      <c r="G11" s="248">
        <v>1397.1</v>
      </c>
      <c r="H11" s="245"/>
      <c r="I11" s="1"/>
    </row>
    <row r="12" spans="1:11" ht="8.25" customHeight="1" x14ac:dyDescent="0.2">
      <c r="A12" s="1"/>
      <c r="B12" s="244"/>
      <c r="C12" s="249"/>
      <c r="D12" s="249"/>
      <c r="E12" s="249"/>
      <c r="F12" s="249"/>
      <c r="G12" s="250"/>
      <c r="H12" s="245"/>
      <c r="I12" s="1"/>
      <c r="J12" s="486"/>
      <c r="K12" s="486"/>
    </row>
    <row r="13" spans="1:11" ht="30.75" customHeight="1" x14ac:dyDescent="0.2">
      <c r="A13" s="1"/>
      <c r="B13" s="251"/>
      <c r="C13" s="536" t="s">
        <v>208</v>
      </c>
      <c r="D13" s="536"/>
      <c r="E13" s="536"/>
      <c r="F13" s="527">
        <v>-673205.7</v>
      </c>
      <c r="G13" s="527"/>
      <c r="H13" s="252"/>
      <c r="I13" s="1"/>
    </row>
    <row r="14" spans="1:11" ht="23.45" customHeight="1" x14ac:dyDescent="0.2">
      <c r="A14" s="1"/>
      <c r="B14" s="266"/>
      <c r="C14" s="496" t="s">
        <v>5</v>
      </c>
      <c r="D14" s="496"/>
      <c r="E14" s="496"/>
      <c r="F14" s="496"/>
      <c r="G14" s="496"/>
      <c r="H14" s="267"/>
      <c r="I14" s="1"/>
    </row>
    <row r="15" spans="1:11" ht="42" customHeight="1" x14ac:dyDescent="0.2">
      <c r="A15" s="1"/>
      <c r="B15" s="251"/>
      <c r="C15" s="512" t="s">
        <v>6</v>
      </c>
      <c r="D15" s="512"/>
      <c r="E15" s="512"/>
      <c r="F15" s="256" t="s">
        <v>7</v>
      </c>
      <c r="G15" s="257" t="s">
        <v>8</v>
      </c>
      <c r="H15" s="258" t="s">
        <v>207</v>
      </c>
      <c r="I15" s="1"/>
    </row>
    <row r="16" spans="1:11" ht="13.15" customHeight="1" x14ac:dyDescent="0.2">
      <c r="A16" s="1"/>
      <c r="B16" s="251"/>
      <c r="C16" s="498" t="s">
        <v>9</v>
      </c>
      <c r="D16" s="498"/>
      <c r="E16" s="498"/>
      <c r="F16" s="309">
        <f>F19-F18-F17</f>
        <v>367935.4</v>
      </c>
      <c r="G16" s="335">
        <f>G19-G18-G17</f>
        <v>342761.50000000006</v>
      </c>
      <c r="H16" s="345">
        <f>F16-G16</f>
        <v>25173.899999999965</v>
      </c>
      <c r="I16" s="1"/>
      <c r="K16" s="4"/>
    </row>
    <row r="17" spans="1:13" ht="15.75" customHeight="1" x14ac:dyDescent="0.25">
      <c r="A17" s="1"/>
      <c r="B17" s="251"/>
      <c r="C17" s="498" t="s">
        <v>140</v>
      </c>
      <c r="D17" s="498"/>
      <c r="E17" s="498"/>
      <c r="F17" s="259">
        <v>31503.040000000001</v>
      </c>
      <c r="G17" s="260">
        <v>52474.73</v>
      </c>
      <c r="H17" s="346">
        <f>F17-G17</f>
        <v>-20971.690000000002</v>
      </c>
      <c r="I17" s="1"/>
    </row>
    <row r="18" spans="1:13" ht="15.6" customHeight="1" x14ac:dyDescent="0.25">
      <c r="A18" s="1"/>
      <c r="B18" s="251"/>
      <c r="C18" s="498" t="s">
        <v>141</v>
      </c>
      <c r="D18" s="498"/>
      <c r="E18" s="498"/>
      <c r="F18" s="259">
        <v>1027.24</v>
      </c>
      <c r="G18" s="260">
        <v>1883.97</v>
      </c>
      <c r="H18" s="346">
        <f>F18-G18</f>
        <v>-856.73</v>
      </c>
      <c r="I18" s="1"/>
    </row>
    <row r="19" spans="1:13" ht="15.75" customHeight="1" x14ac:dyDescent="0.2">
      <c r="A19" s="1"/>
      <c r="B19" s="251"/>
      <c r="C19" s="534" t="s">
        <v>10</v>
      </c>
      <c r="D19" s="534"/>
      <c r="E19" s="534"/>
      <c r="F19" s="347">
        <v>400465.68</v>
      </c>
      <c r="G19" s="348">
        <v>397120.2</v>
      </c>
      <c r="H19" s="349">
        <f>F19-G19-F13</f>
        <v>676551.17999999993</v>
      </c>
      <c r="I19" s="1"/>
    </row>
    <row r="20" spans="1:13" ht="19.899999999999999" customHeight="1" x14ac:dyDescent="0.2">
      <c r="A20" s="1"/>
      <c r="B20" s="266"/>
      <c r="C20" s="496" t="s">
        <v>11</v>
      </c>
      <c r="D20" s="496"/>
      <c r="E20" s="496"/>
      <c r="F20" s="496"/>
      <c r="G20" s="496"/>
      <c r="H20" s="267"/>
      <c r="I20" s="1"/>
      <c r="J20" s="4"/>
      <c r="K20" s="4"/>
    </row>
    <row r="21" spans="1:13" ht="15.75" customHeight="1" x14ac:dyDescent="0.2">
      <c r="A21" s="1"/>
      <c r="B21" s="251"/>
      <c r="C21" s="511" t="s">
        <v>12</v>
      </c>
      <c r="D21" s="511"/>
      <c r="E21" s="511"/>
      <c r="F21" s="309">
        <v>43924.87</v>
      </c>
      <c r="G21" s="270"/>
      <c r="H21" s="252"/>
      <c r="I21" s="1"/>
      <c r="J21" s="4"/>
    </row>
    <row r="22" spans="1:13" ht="17.45" customHeight="1" x14ac:dyDescent="0.2">
      <c r="A22" s="1"/>
      <c r="B22" s="251"/>
      <c r="C22" s="511" t="s">
        <v>13</v>
      </c>
      <c r="D22" s="511"/>
      <c r="E22" s="511"/>
      <c r="F22" s="309">
        <v>47780.87</v>
      </c>
      <c r="G22" s="270"/>
      <c r="H22" s="252"/>
      <c r="I22" s="1"/>
      <c r="J22" s="4"/>
    </row>
    <row r="23" spans="1:13" ht="15" customHeight="1" x14ac:dyDescent="0.2">
      <c r="A23" s="1"/>
      <c r="B23" s="251"/>
      <c r="C23" s="511" t="s">
        <v>174</v>
      </c>
      <c r="D23" s="511"/>
      <c r="E23" s="511"/>
      <c r="F23" s="309">
        <v>46056.24</v>
      </c>
      <c r="G23" s="270"/>
      <c r="H23" s="252"/>
      <c r="I23" s="1"/>
    </row>
    <row r="24" spans="1:13" ht="15" customHeight="1" x14ac:dyDescent="0.2">
      <c r="A24" s="1"/>
      <c r="B24" s="251"/>
      <c r="C24" s="511" t="s">
        <v>173</v>
      </c>
      <c r="D24" s="511"/>
      <c r="E24" s="511"/>
      <c r="F24" s="309">
        <v>8732.2000000000007</v>
      </c>
      <c r="G24" s="270"/>
      <c r="H24" s="252"/>
      <c r="I24" s="1"/>
    </row>
    <row r="25" spans="1:13" ht="15.75" customHeight="1" x14ac:dyDescent="0.2">
      <c r="A25" s="1"/>
      <c r="B25" s="251"/>
      <c r="C25" s="511" t="s">
        <v>15</v>
      </c>
      <c r="D25" s="511"/>
      <c r="E25" s="511"/>
      <c r="F25" s="309">
        <v>29339.13</v>
      </c>
      <c r="G25" s="270"/>
      <c r="H25" s="252"/>
      <c r="I25" s="1"/>
      <c r="L25" s="441"/>
    </row>
    <row r="26" spans="1:13" ht="15.75" customHeight="1" x14ac:dyDescent="0.2">
      <c r="A26" s="1"/>
      <c r="B26" s="251"/>
      <c r="C26" s="511" t="s">
        <v>16</v>
      </c>
      <c r="D26" s="511"/>
      <c r="E26" s="511"/>
      <c r="F26" s="309">
        <v>57672.35</v>
      </c>
      <c r="G26" s="270"/>
      <c r="H26" s="252"/>
      <c r="I26" s="1"/>
      <c r="L26" s="4"/>
      <c r="M26" s="4"/>
    </row>
    <row r="27" spans="1:13" ht="32.25" customHeight="1" x14ac:dyDescent="0.2">
      <c r="A27" s="1"/>
      <c r="B27" s="251"/>
      <c r="C27" s="511" t="s">
        <v>17</v>
      </c>
      <c r="D27" s="511"/>
      <c r="E27" s="511"/>
      <c r="F27" s="310">
        <v>47948.52</v>
      </c>
      <c r="G27" s="270"/>
      <c r="H27" s="252"/>
      <c r="I27" s="1"/>
    </row>
    <row r="28" spans="1:13" ht="15.75" customHeight="1" x14ac:dyDescent="0.25">
      <c r="A28" s="1"/>
      <c r="B28" s="251"/>
      <c r="C28" s="498" t="s">
        <v>151</v>
      </c>
      <c r="D28" s="498"/>
      <c r="E28" s="499"/>
      <c r="F28" s="259">
        <v>31503.040000000001</v>
      </c>
      <c r="G28" s="270"/>
      <c r="H28" s="252"/>
      <c r="I28" s="1"/>
      <c r="M28" s="4"/>
    </row>
    <row r="29" spans="1:13" ht="15.6" customHeight="1" x14ac:dyDescent="0.25">
      <c r="A29" s="1"/>
      <c r="B29" s="251"/>
      <c r="C29" s="500" t="s">
        <v>108</v>
      </c>
      <c r="D29" s="549"/>
      <c r="E29" s="550"/>
      <c r="F29" s="259">
        <v>1027.24</v>
      </c>
      <c r="G29" s="270"/>
      <c r="H29" s="252"/>
      <c r="I29" s="1"/>
    </row>
    <row r="30" spans="1:13" ht="14.25" customHeight="1" thickBot="1" x14ac:dyDescent="0.25">
      <c r="A30" s="1"/>
      <c r="B30" s="251"/>
      <c r="C30" s="564" t="s">
        <v>109</v>
      </c>
      <c r="D30" s="565"/>
      <c r="E30" s="565"/>
      <c r="F30" s="341">
        <v>3688.35</v>
      </c>
      <c r="G30" s="270"/>
      <c r="H30" s="252"/>
      <c r="I30" s="1"/>
    </row>
    <row r="31" spans="1:13" ht="15.75" customHeight="1" thickBot="1" x14ac:dyDescent="0.25">
      <c r="A31" s="1"/>
      <c r="B31" s="251"/>
      <c r="C31" s="542" t="s">
        <v>145</v>
      </c>
      <c r="D31" s="543"/>
      <c r="E31" s="544"/>
      <c r="F31" s="275">
        <f>SUM(F21:F30)</f>
        <v>317672.81</v>
      </c>
      <c r="G31" s="270"/>
      <c r="H31" s="252"/>
      <c r="I31" s="1"/>
    </row>
    <row r="32" spans="1:13" ht="28.9" customHeight="1" x14ac:dyDescent="0.2">
      <c r="A32" s="1"/>
      <c r="B32" s="251"/>
      <c r="C32" s="545" t="s">
        <v>150</v>
      </c>
      <c r="D32" s="545"/>
      <c r="E32" s="546"/>
      <c r="F32" s="313">
        <v>50599</v>
      </c>
      <c r="G32" s="270"/>
      <c r="H32" s="252"/>
      <c r="I32" s="1"/>
    </row>
    <row r="33" spans="1:16" ht="29.25" customHeight="1" thickBot="1" x14ac:dyDescent="0.25">
      <c r="A33" s="1"/>
      <c r="B33" s="251"/>
      <c r="C33" s="547" t="s">
        <v>144</v>
      </c>
      <c r="D33" s="548"/>
      <c r="E33" s="548"/>
      <c r="F33" s="314">
        <v>74917.820000000007</v>
      </c>
      <c r="G33" s="270"/>
      <c r="H33" s="252"/>
      <c r="I33" s="1"/>
    </row>
    <row r="34" spans="1:16" ht="17.45" customHeight="1" thickBot="1" x14ac:dyDescent="0.35">
      <c r="A34" s="1"/>
      <c r="B34" s="251"/>
      <c r="C34" s="561" t="s">
        <v>18</v>
      </c>
      <c r="D34" s="562"/>
      <c r="E34" s="563"/>
      <c r="F34" s="279">
        <f>F31+F32</f>
        <v>368271.81</v>
      </c>
      <c r="G34" s="315"/>
      <c r="H34" s="252"/>
      <c r="I34" s="1"/>
    </row>
    <row r="35" spans="1:16" ht="19.149999999999999" customHeight="1" x14ac:dyDescent="0.2">
      <c r="A35" s="1"/>
      <c r="B35" s="569"/>
      <c r="C35" s="570"/>
      <c r="D35" s="570"/>
      <c r="E35" s="570"/>
      <c r="F35" s="570"/>
      <c r="G35" s="570"/>
      <c r="H35" s="571"/>
      <c r="I35" s="1"/>
      <c r="L35" s="4"/>
    </row>
    <row r="36" spans="1:16" ht="33.6" customHeight="1" x14ac:dyDescent="0.2">
      <c r="A36" s="1"/>
      <c r="B36" s="251"/>
      <c r="C36" s="513" t="s">
        <v>209</v>
      </c>
      <c r="D36" s="513"/>
      <c r="E36" s="513"/>
      <c r="F36" s="513"/>
      <c r="G36" s="338">
        <f>G19-H19-F34</f>
        <v>-647702.78999999992</v>
      </c>
      <c r="H36" s="317"/>
      <c r="I36" s="1"/>
      <c r="L36" s="4"/>
    </row>
    <row r="37" spans="1:16" ht="4.1500000000000004" customHeight="1" x14ac:dyDescent="0.2">
      <c r="A37" s="1"/>
      <c r="B37" s="251"/>
      <c r="C37" s="551"/>
      <c r="D37" s="551"/>
      <c r="E37" s="551"/>
      <c r="F37" s="551"/>
      <c r="G37" s="342"/>
      <c r="H37" s="252"/>
      <c r="I37" s="1"/>
      <c r="L37" s="4"/>
    </row>
    <row r="38" spans="1:16" ht="20.45" customHeight="1" x14ac:dyDescent="0.2">
      <c r="A38" s="1"/>
      <c r="B38" s="318" t="s">
        <v>19</v>
      </c>
      <c r="C38" s="325"/>
      <c r="D38" s="325"/>
      <c r="E38" s="325"/>
      <c r="F38" s="325"/>
      <c r="G38" s="325"/>
      <c r="H38" s="320"/>
      <c r="I38" s="1"/>
      <c r="P38" s="4"/>
    </row>
    <row r="39" spans="1:16" ht="18" customHeight="1" x14ac:dyDescent="0.2">
      <c r="A39" s="1"/>
      <c r="B39" s="318" t="s">
        <v>149</v>
      </c>
      <c r="C39" s="325"/>
      <c r="D39" s="325"/>
      <c r="E39" s="325"/>
      <c r="F39" s="325"/>
      <c r="G39" s="325"/>
      <c r="H39" s="321"/>
      <c r="I39" s="1"/>
      <c r="L39" s="4"/>
      <c r="P39" s="4"/>
    </row>
    <row r="40" spans="1:16" ht="16.149999999999999" customHeight="1" x14ac:dyDescent="0.2">
      <c r="A40" s="1"/>
      <c r="B40" s="318" t="s">
        <v>148</v>
      </c>
      <c r="C40" s="325"/>
      <c r="D40" s="325"/>
      <c r="E40" s="325"/>
      <c r="F40" s="325"/>
      <c r="G40" s="325"/>
      <c r="H40" s="321"/>
      <c r="I40" s="1"/>
    </row>
    <row r="41" spans="1:16" ht="8.25" customHeight="1" x14ac:dyDescent="0.2">
      <c r="A41" s="1"/>
      <c r="B41" s="318"/>
      <c r="C41" s="325"/>
      <c r="D41" s="325"/>
      <c r="E41" s="325"/>
      <c r="F41" s="325"/>
      <c r="G41" s="325"/>
      <c r="H41" s="321"/>
      <c r="I41" s="1"/>
    </row>
    <row r="42" spans="1:16" ht="13.9" customHeight="1" x14ac:dyDescent="0.2">
      <c r="A42" s="1"/>
      <c r="B42" s="318"/>
      <c r="C42" s="325" t="s">
        <v>20</v>
      </c>
      <c r="D42" s="325"/>
      <c r="E42" s="325"/>
      <c r="F42" s="325" t="s">
        <v>172</v>
      </c>
      <c r="G42" s="325"/>
      <c r="H42" s="321"/>
      <c r="I42" s="1"/>
    </row>
    <row r="43" spans="1:16" ht="25.15" customHeight="1" x14ac:dyDescent="0.2">
      <c r="A43" s="1"/>
      <c r="B43" s="318"/>
      <c r="C43" s="537" t="s">
        <v>21</v>
      </c>
      <c r="D43" s="537"/>
      <c r="E43" s="537"/>
      <c r="F43" s="537"/>
      <c r="G43" s="537"/>
      <c r="H43" s="321"/>
      <c r="I43" s="1"/>
    </row>
    <row r="44" spans="1:16" ht="22.9" customHeight="1" thickBot="1" x14ac:dyDescent="0.25">
      <c r="B44" s="288"/>
      <c r="C44" s="515" t="s">
        <v>39</v>
      </c>
      <c r="D44" s="515"/>
      <c r="E44" s="515"/>
      <c r="F44" s="515"/>
      <c r="G44" s="515"/>
      <c r="H44" s="289"/>
    </row>
  </sheetData>
  <mergeCells count="38">
    <mergeCell ref="C8:G8"/>
    <mergeCell ref="C2:G2"/>
    <mergeCell ref="C3:G3"/>
    <mergeCell ref="C5:G5"/>
    <mergeCell ref="C6:G6"/>
    <mergeCell ref="C7:G7"/>
    <mergeCell ref="C9:G9"/>
    <mergeCell ref="C10:F10"/>
    <mergeCell ref="C11:F11"/>
    <mergeCell ref="J12:K12"/>
    <mergeCell ref="C13:E13"/>
    <mergeCell ref="F13:G13"/>
    <mergeCell ref="C21:E21"/>
    <mergeCell ref="C22:E22"/>
    <mergeCell ref="C26:E26"/>
    <mergeCell ref="C15:E15"/>
    <mergeCell ref="C19:E19"/>
    <mergeCell ref="C23:E23"/>
    <mergeCell ref="C25:E25"/>
    <mergeCell ref="C24:E24"/>
    <mergeCell ref="C44:G44"/>
    <mergeCell ref="C33:E33"/>
    <mergeCell ref="C34:E34"/>
    <mergeCell ref="C37:F37"/>
    <mergeCell ref="C27:E27"/>
    <mergeCell ref="C28:E28"/>
    <mergeCell ref="C29:E29"/>
    <mergeCell ref="C30:E30"/>
    <mergeCell ref="C31:E31"/>
    <mergeCell ref="C32:E32"/>
    <mergeCell ref="B35:H35"/>
    <mergeCell ref="C36:F36"/>
    <mergeCell ref="C43:G43"/>
    <mergeCell ref="C14:G14"/>
    <mergeCell ref="C16:E16"/>
    <mergeCell ref="C17:E17"/>
    <mergeCell ref="C18:E18"/>
    <mergeCell ref="C20:G20"/>
  </mergeCells>
  <pageMargins left="0.70866141732283472" right="0.70866141732283472" top="0.55118110236220474" bottom="0.55118110236220474" header="0.15748031496062992" footer="0.15748031496062992"/>
  <pageSetup paperSize="9" scale="90" fitToWidth="0" fitToHeight="0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59</vt:i4>
      </vt:variant>
    </vt:vector>
  </HeadingPairs>
  <TitlesOfParts>
    <vt:vector size="59" baseType="lpstr">
      <vt:lpstr>бас_10а</vt:lpstr>
      <vt:lpstr>наб_13-1 </vt:lpstr>
      <vt:lpstr>наб_15-4 </vt:lpstr>
      <vt:lpstr>наб_43-1</vt:lpstr>
      <vt:lpstr>наб_45-1_</vt:lpstr>
      <vt:lpstr>наб_47</vt:lpstr>
      <vt:lpstr>наб_49</vt:lpstr>
      <vt:lpstr>наб_51</vt:lpstr>
      <vt:lpstr>наб_51-2</vt:lpstr>
      <vt:lpstr>наб_53</vt:lpstr>
      <vt:lpstr>наб_55</vt:lpstr>
      <vt:lpstr>наб_55_-1</vt:lpstr>
      <vt:lpstr>наб_55_-2</vt:lpstr>
      <vt:lpstr>наб_55_-3 </vt:lpstr>
      <vt:lpstr>наб_55_-4 </vt:lpstr>
      <vt:lpstr>наб_57-2</vt:lpstr>
      <vt:lpstr>наб_57-3</vt:lpstr>
      <vt:lpstr>наб_59-1</vt:lpstr>
      <vt:lpstr>наб_63 </vt:lpstr>
      <vt:lpstr>наб 65</vt:lpstr>
      <vt:lpstr>наб_65_-2 </vt:lpstr>
      <vt:lpstr>наб_65_-3</vt:lpstr>
      <vt:lpstr>наб_67 </vt:lpstr>
      <vt:lpstr>наб_69</vt:lpstr>
      <vt:lpstr>наб_71</vt:lpstr>
      <vt:lpstr>наб_71-3</vt:lpstr>
      <vt:lpstr>наб_71-4 </vt:lpstr>
      <vt:lpstr>наб_73</vt:lpstr>
      <vt:lpstr>наб_73_-2</vt:lpstr>
      <vt:lpstr>наб_73-_3</vt:lpstr>
      <vt:lpstr>наб_73-_4</vt:lpstr>
      <vt:lpstr>наб_79 </vt:lpstr>
      <vt:lpstr>прол_25-4</vt:lpstr>
      <vt:lpstr>прол_55</vt:lpstr>
      <vt:lpstr>прол 55-1 </vt:lpstr>
      <vt:lpstr>прол_57</vt:lpstr>
      <vt:lpstr>прол_59 </vt:lpstr>
      <vt:lpstr>прол_59_-1 </vt:lpstr>
      <vt:lpstr>прол_61 </vt:lpstr>
      <vt:lpstr>прол_61_-1</vt:lpstr>
      <vt:lpstr>прол_61_-2</vt:lpstr>
      <vt:lpstr>прол_63-1</vt:lpstr>
      <vt:lpstr>прол_65-1</vt:lpstr>
      <vt:lpstr>прол_65-2</vt:lpstr>
      <vt:lpstr>прол_65-3</vt:lpstr>
      <vt:lpstr>прол_108-1</vt:lpstr>
      <vt:lpstr>108-1 0101</vt:lpstr>
      <vt:lpstr>прол_112</vt:lpstr>
      <vt:lpstr>прол_112-1</vt:lpstr>
      <vt:lpstr>прол_114-1</vt:lpstr>
      <vt:lpstr>прол_114-2</vt:lpstr>
      <vt:lpstr>прол_116_-1</vt:lpstr>
      <vt:lpstr>прол_118-2 </vt:lpstr>
      <vt:lpstr>рыб19А</vt:lpstr>
      <vt:lpstr>рыб_21А</vt:lpstr>
      <vt:lpstr>к_маркса_64 </vt:lpstr>
      <vt:lpstr>Лист1</vt:lpstr>
      <vt:lpstr>Лист3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PP</cp:lastModifiedBy>
  <cp:revision>5</cp:revision>
  <cp:lastPrinted>2019-03-28T04:46:32Z</cp:lastPrinted>
  <dcterms:created xsi:type="dcterms:W3CDTF">2013-02-21T03:22:59Z</dcterms:created>
  <dcterms:modified xsi:type="dcterms:W3CDTF">2019-03-28T04:47:43Z</dcterms:modified>
</cp:coreProperties>
</file>